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44" documentId="13_ncr:1_{F6CB121F-512D-4AA6-A0C1-0FB36C537598}" xr6:coauthVersionLast="47" xr6:coauthVersionMax="47" xr10:uidLastSave="{441A2EB3-5FA6-4461-95EF-24AF439DDCE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<sst xmlns="http://schemas.openxmlformats.org/spreadsheetml/2006/main" count="179030" uniqueCount="39107">
  <si>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</si>
  <si>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</si>
  <si>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</si>
  <si>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</si>
  <si>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</si>
  <si>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</si>
  <si>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</si>
  <si>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</si>
  <si>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</si>
  <si>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</si>
  <si>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</si>
  <si>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</si>
  <si>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</si>
  <si>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</si>
  <si>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</si>
  <si>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</si>
  <si>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</si>
  <si>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</si>
  <si>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</si>
  <si>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</si>
  <si>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</si>
  <si>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</si>
  <si>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</si>
  <si>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</si>
  <si>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</si>
  <si>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</si>
  <si>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</si>
  <si>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</si>
  <si>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</si>
  <si>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</si>
  <si>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</si>
  <si>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</si>
  <si>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</si>
  <si>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</si>
  <si>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</si>
  <si>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</si>
  <si>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</si>
  <si>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</si>
  <si>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</si>
  <si>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</si>
  <si>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</si>
  <si>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</si>
  <si>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</si>
  <si>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</si>
  <si>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</si>
  <si>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</si>
  <si>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</si>
  <si>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</si>
  <si>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</si>
  <si>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</si>
  <si>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</si>
  <si>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</si>
  <si>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</si>
  <si>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</si>
  <si>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</si>
  <si>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</si>
  <si>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</si>
  <si>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</si>
  <si>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</si>
  <si>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</si>
  <si>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</si>
  <si>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</si>
  <si>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</si>
  <si>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</si>
  <si>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</si>
  <si>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</si>
  <si>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</si>
  <si>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</si>
  <si>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</si>
  <si>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</si>
  <si>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</si>
  <si>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</si>
  <si>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</si>
  <si>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</si>
  <si>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</si>
  <si>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</si>
  <si>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</si>
  <si>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</si>
  <si>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</si>
  <si>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</si>
  <si>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</si>
  <si>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</si>
  <si>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</si>
  <si>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</si>
  <si>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</si>
  <si>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</si>
  <si>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</si>
  <si>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</si>
  <si>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</si>
  <si>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</si>
  <si>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</si>
  <si>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</si>
  <si>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</si>
  <si>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</si>
  <si>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</si>
  <si>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</si>
  <si>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</si>
  <si>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</si>
  <si>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</si>
  <si>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</si>
  <si>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</si>
  <si>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</si>
  <si>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</si>
  <si>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</si>
  <si>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</si>
  <si>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</si>
  <si>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</si>
  <si>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</si>
  <si>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</si>
  <si>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</si>
  <si>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</si>
  <si>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</si>
  <si>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</si>
  <si>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</si>
  <si>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</si>
  <si>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</si>
  <si>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</si>
  <si>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</si>
  <si>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</si>
  <si>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</si>
  <si>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</si>
  <si>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</si>
  <si>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</si>
  <si>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</si>
  <si>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</si>
  <si>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</si>
  <si>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</si>
  <si>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</si>
  <si>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</si>
  <si>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</si>
  <si>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</si>
  <si>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</si>
  <si>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</si>
  <si>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</si>
  <si>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</si>
  <si>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</si>
  <si>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</si>
  <si>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</si>
  <si>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</si>
  <si>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</si>
  <si>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</si>
  <si>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</si>
  <si>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</si>
  <si>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</si>
  <si>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</si>
  <si>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</si>
  <si>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</si>
  <si>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</si>
  <si>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</si>
  <si>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</si>
  <si>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</si>
  <si>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</si>
  <si>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</si>
  <si>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</si>
  <si>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</si>
  <si>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</si>
  <si>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</si>
  <si>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</si>
  <si>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</si>
  <si>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</si>
  <si>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</si>
  <si>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</si>
  <si>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</si>
  <si>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</si>
  <si>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</si>
  <si>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</si>
  <si>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</si>
  <si>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</si>
  <si>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</si>
  <si>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</si>
  <si>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</si>
  <si>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</si>
  <si>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</si>
  <si>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</si>
  <si>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</si>
  <si>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</si>
  <si>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</si>
  <si>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</si>
  <si>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</si>
  <si>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</si>
  <si>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</si>
  <si>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</si>
  <si>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</si>
  <si>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</si>
  <si>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</si>
  <si>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</si>
  <si>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</si>
  <si>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</si>
  <si>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</si>
  <si>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</si>
  <si>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</si>
  <si>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</si>
  <si>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</si>
  <si>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</si>
  <si>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</si>
  <si>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</si>
  <si>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</si>
  <si>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</si>
  <si>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</si>
  <si>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</si>
  <si>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</si>
  <si>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</si>
  <si>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</si>
  <si>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</si>
  <si>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</si>
  <si>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</si>
  <si>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</si>
  <si>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</si>
  <si>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</si>
  <si>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</si>
  <si>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</si>
  <si>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</si>
  <si>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</si>
  <si>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</si>
  <si>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</si>
  <si>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</si>
  <si>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</si>
  <si>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</si>
  <si>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</si>
  <si>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</si>
  <si>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</si>
  <si>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</si>
  <si>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</si>
  <si>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</si>
  <si>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</si>
  <si>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</si>
  <si>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</si>
  <si>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</si>
  <si>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</si>
  <si>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</si>
  <si>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</si>
  <si>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</si>
  <si>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</si>
  <si>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</si>
  <si>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</si>
  <si>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</si>
  <si>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</si>
  <si>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</si>
  <si>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</si>
  <si>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</si>
  <si>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</si>
  <si>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</si>
  <si>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</si>
  <si>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</si>
  <si>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</si>
  <si>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</si>
  <si>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</si>
  <si>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</si>
  <si>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</si>
  <si>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</si>
  <si>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</si>
  <si>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</si>
  <si>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</si>
  <si>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</si>
  <si>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</si>
  <si>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</si>
  <si>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</si>
  <si>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</si>
  <si>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</si>
  <si>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</si>
  <si>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</si>
  <si>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</si>
  <si>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</si>
  <si>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</si>
  <si>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</si>
  <si>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</si>
  <si>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</si>
  <si>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</si>
  <si>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</si>
  <si>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</si>
  <si>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</si>
  <si>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</si>
  <si>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</si>
  <si>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</si>
  <si>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</si>
  <si>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</si>
  <si>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</si>
  <si>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</si>
  <si>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</si>
  <si>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</si>
  <si>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</si>
  <si>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</si>
  <si>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</si>
  <si>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</si>
  <si>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</si>
  <si>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</si>
  <si>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</si>
  <si>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</si>
  <si>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</si>
  <si>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</si>
  <si>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</si>
  <si>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</si>
  <si>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</si>
  <si>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</si>
  <si>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</si>
  <si>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</si>
  <si>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</si>
  <si>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</si>
  <si>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</si>
  <si>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</si>
  <si>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</si>
  <si>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</si>
  <si>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</si>
  <si>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</si>
  <si>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</si>
  <si>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</si>
  <si>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</si>
  <si>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</si>
  <si>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</si>
  <si>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</si>
  <si>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</si>
  <si>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</si>
  <si>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</si>
  <si>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</si>
  <si>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</si>
  <si>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</si>
  <si>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</si>
  <si>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</si>
  <si>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</si>
  <si>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</si>
  <si>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</si>
  <si>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</si>
  <si>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</si>
  <si>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</si>
  <si>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</si>
  <si>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</si>
  <si>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</si>
  <si>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</si>
  <si>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</si>
  <si>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</si>
  <si>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</si>
  <si>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</si>
  <si>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</si>
  <si>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</si>
  <si>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</si>
  <si>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</si>
  <si>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</si>
  <si>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</si>
  <si>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</si>
  <si>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</si>
  <si>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</si>
  <si>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</si>
  <si>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</si>
  <si>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</si>
  <si>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</si>
  <si>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</si>
  <si>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</si>
  <si>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</si>
  <si>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</si>
  <si>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</si>
  <si>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</si>
  <si>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</si>
  <si>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</si>
  <si>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</si>
  <si>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</si>
  <si>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</si>
  <si>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</si>
  <si>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</si>
  <si>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</si>
  <si>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</si>
  <si>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</si>
  <si>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</si>
  <si>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</si>
  <si>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</si>
  <si>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</si>
  <si>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</si>
  <si>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</si>
  <si>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</si>
  <si>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</si>
  <si>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</si>
  <si>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</si>
  <si>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</si>
  <si>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</si>
  <si>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</si>
  <si>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</si>
  <si>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</si>
  <si>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</si>
  <si>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</si>
  <si>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</si>
  <si>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</si>
  <si>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</si>
  <si>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</si>
  <si>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</si>
  <si>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</si>
  <si>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</si>
  <si>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</si>
  <si>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</si>
  <si>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</si>
  <si>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</si>
  <si>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</si>
  <si>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</si>
  <si>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</si>
  <si>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</si>
  <si>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</si>
  <si>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</si>
  <si>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</si>
  <si>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</si>
  <si>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</si>
  <si>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</si>
  <si>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</si>
  <si>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</si>
  <si>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</si>
  <si>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</si>
  <si>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</si>
  <si>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</si>
  <si>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</si>
  <si>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</si>
  <si>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</si>
  <si>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</si>
  <si>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</si>
  <si>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</si>
  <si>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</si>
  <si>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</si>
  <si>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</si>
  <si>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</si>
  <si>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</si>
  <si>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</si>
  <si>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</si>
  <si>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</si>
  <si>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</si>
  <si>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</si>
  <si>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</si>
  <si>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</si>
  <si>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</si>
  <si>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</si>
  <si>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</si>
  <si>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</si>
  <si>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</si>
  <si>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</si>
  <si>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</si>
  <si>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</si>
  <si>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</si>
  <si>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</si>
  <si>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</si>
  <si>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</si>
  <si>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</si>
  <si>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</si>
  <si>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</si>
  <si>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</si>
  <si>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</si>
  <si>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</si>
  <si>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</si>
  <si>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</si>
  <si>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</si>
  <si>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</si>
  <si>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</si>
  <si>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</si>
  <si>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</si>
  <si>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</si>
  <si>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</si>
  <si>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</si>
  <si>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</si>
  <si>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</si>
  <si>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</si>
  <si>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</si>
  <si>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</si>
  <si>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</si>
  <si>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</si>
  <si>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</si>
  <si>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</si>
  <si>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</si>
  <si>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</si>
  <si>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</si>
  <si>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</si>
  <si>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</si>
  <si>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</si>
  <si>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</si>
  <si>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</si>
  <si>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</si>
  <si>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</si>
  <si>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</si>
  <si>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</si>
  <si>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</si>
  <si>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</si>
  <si>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</si>
  <si>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</si>
  <si>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</si>
  <si>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</si>
  <si>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</si>
  <si>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</si>
  <si>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</si>
  <si>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</si>
  <si>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</si>
  <si>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</si>
  <si>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</si>
  <si>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</si>
  <si>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</si>
  <si>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</si>
  <si>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</si>
  <si>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</si>
  <si>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</si>
  <si>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</si>
  <si>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</si>
  <si>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</si>
  <si>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</si>
  <si>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</si>
  <si>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</si>
  <si>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</si>
  <si>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</si>
  <si>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</si>
  <si>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</si>
  <si>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</si>
  <si>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</si>
  <si>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</si>
  <si>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</si>
  <si>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</si>
  <si>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</si>
  <si>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</si>
  <si>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</si>
  <si>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</si>
  <si>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</si>
  <si>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</si>
  <si>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</si>
  <si>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</si>
  <si>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</si>
  <si>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</si>
  <si>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</si>
  <si>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</si>
  <si>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</si>
  <si>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</si>
  <si>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</si>
  <si>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</si>
  <si>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</si>
  <si>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</si>
  <si>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</si>
  <si>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</si>
  <si>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</si>
  <si>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</si>
  <si>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</si>
  <si>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</si>
  <si>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</si>
  <si>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</si>
  <si>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</si>
  <si>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</si>
  <si>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</si>
  <si>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</si>
  <si>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</si>
  <si>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</si>
  <si>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</si>
  <si>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</si>
  <si>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</si>
  <si>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</si>
  <si>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</si>
  <si>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</si>
  <si>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</si>
  <si>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</si>
  <si>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</si>
  <si>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</si>
  <si>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</si>
  <si>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</si>
  <si>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</si>
  <si>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</si>
  <si>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</si>
  <si>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</si>
  <si>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</si>
  <si>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</si>
  <si>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</si>
  <si>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</si>
  <si>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</si>
  <si>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</si>
  <si>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</si>
  <si>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</si>
  <si>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</si>
  <si>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</si>
  <si>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</si>
  <si>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</si>
  <si>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</si>
  <si>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</si>
  <si>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</si>
  <si>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</si>
  <si>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</si>
  <si>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</si>
  <si>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</si>
  <si>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</si>
  <si>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</si>
  <si>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</si>
  <si>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</si>
  <si>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</si>
  <si>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</si>
  <si>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</si>
  <si>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</si>
  <si>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</si>
  <si>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</si>
  <si>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</si>
  <si>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</si>
  <si>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</si>
  <si>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</si>
  <si>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</si>
  <si>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</si>
  <si>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</si>
  <si>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</si>
  <si>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</si>
  <si>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</si>
  <si>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</si>
  <si>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</si>
  <si>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</si>
  <si>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</si>
  <si>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</si>
  <si>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</si>
  <si>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</si>
  <si>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</si>
  <si>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</si>
  <si>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</si>
  <si>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</si>
  <si>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</si>
  <si>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</si>
  <si>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</si>
  <si>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</si>
  <si>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</si>
  <si>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</si>
  <si>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</si>
  <si>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</si>
  <si>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</si>
  <si>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</si>
  <si>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</si>
  <si>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</si>
  <si>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</si>
  <si>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</si>
  <si>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</si>
  <si>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</si>
  <si>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</si>
  <si>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</si>
  <si>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</si>
  <si>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</si>
  <si>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</si>
  <si>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</si>
  <si>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</si>
  <si>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</si>
  <si>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</si>
  <si>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</si>
  <si>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</si>
  <si>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</si>
  <si>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</si>
  <si>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</si>
  <si>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</si>
  <si>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</si>
  <si>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</si>
  <si>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</si>
  <si>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</si>
  <si>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</si>
  <si>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</si>
  <si>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</si>
  <si>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</si>
  <si>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</si>
  <si>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</si>
  <si>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</si>
  <si>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</si>
  <si>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</si>
  <si>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</si>
  <si>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</si>
  <si>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</si>
  <si>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</si>
  <si>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</si>
  <si>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</si>
  <si>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</si>
  <si>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</si>
  <si>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</si>
  <si>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</si>
  <si>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</si>
  <si>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</si>
  <si>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</si>
  <si>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</si>
  <si>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</si>
  <si>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</si>
  <si>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</si>
  <si>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</si>
  <si>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</si>
  <si>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</si>
  <si>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</si>
  <si>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</si>
  <si>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</si>
  <si>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</si>
  <si>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</si>
  <si>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</si>
  <si>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</si>
  <si>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</si>
  <si>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</si>
  <si>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</si>
  <si>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</si>
  <si>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</si>
  <si>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</si>
  <si>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</si>
  <si>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</si>
  <si>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</si>
  <si>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</si>
  <si>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</si>
  <si>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</si>
  <si>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</si>
  <si>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</si>
  <si>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</si>
  <si>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</si>
  <si>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</si>
  <si>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</si>
  <si>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</si>
  <si>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</si>
  <si>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</si>
  <si>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</si>
  <si>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</si>
  <si>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</si>
  <si>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</si>
  <si>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</si>
  <si>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</si>
  <si>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</si>
  <si>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</si>
  <si>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</si>
  <si>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</si>
  <si>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</si>
  <si>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</si>
  <si>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</si>
  <si>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</si>
  <si>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</si>
  <si>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</si>
  <si>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</si>
  <si>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</si>
  <si>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</si>
  <si>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</si>
  <si>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</si>
  <si>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</si>
  <si>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</si>
  <si>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</si>
  <si>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</si>
  <si>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</si>
  <si>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</si>
  <si>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</si>
  <si>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</si>
  <si>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</si>
  <si>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</si>
  <si>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</si>
  <si>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</si>
  <si>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</si>
  <si>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</si>
  <si>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</si>
  <si>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</si>
  <si>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</si>
  <si>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</si>
  <si>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</si>
  <si>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</si>
  <si>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</si>
  <si>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</si>
  <si>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</si>
  <si>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</si>
  <si>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</si>
  <si>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</si>
  <si>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</si>
  <si>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</si>
  <si>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</si>
  <si>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</si>
  <si>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</si>
  <si>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</si>
  <si>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</si>
  <si>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</si>
  <si>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</si>
  <si>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</si>
  <si>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</si>
  <si>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</si>
  <si>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</si>
  <si>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</si>
  <si>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</si>
  <si>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</si>
  <si>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</si>
  <si>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</si>
  <si>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</si>
  <si>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</si>
  <si>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</si>
  <si>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</si>
  <si>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</si>
  <si>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</si>
  <si>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</si>
  <si>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</si>
  <si>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</si>
  <si>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</si>
  <si>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</si>
  <si>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</si>
  <si>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</si>
  <si>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</si>
  <si>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</si>
  <si>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</si>
  <si>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</si>
  <si>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</si>
  <si>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</si>
  <si>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</si>
  <si>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</si>
  <si>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</si>
  <si>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</si>
  <si>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</si>
  <si>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</si>
  <si>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</si>
  <si>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</si>
  <si>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</si>
  <si>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</si>
  <si>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</si>
  <si>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</si>
  <si>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</si>
  <si>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</si>
  <si>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</si>
  <si>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</si>
  <si>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</si>
  <si>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</si>
  <si>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</si>
  <si>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</si>
  <si>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</si>
  <si>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</si>
  <si>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</si>
  <si>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</si>
  <si>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</si>
  <si>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</si>
  <si>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</si>
  <si>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</si>
  <si>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</si>
  <si>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</si>
  <si>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</si>
  <si>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</si>
  <si>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</si>
  <si>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</si>
  <si>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</si>
  <si>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</si>
  <si>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</si>
  <si>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</si>
  <si>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</si>
  <si>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</si>
  <si>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</si>
  <si>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</si>
  <si>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</si>
  <si>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</si>
  <si>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</si>
  <si>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</si>
  <si>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</si>
  <si>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</si>
  <si>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</si>
  <si>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</si>
  <si>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</si>
  <si>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</si>
  <si>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</si>
  <si>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</si>
  <si>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</si>
  <si>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</si>
  <si>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</si>
  <si>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</si>
  <si>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</si>
  <si>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</si>
  <si>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</si>
  <si>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</si>
  <si>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</si>
  <si>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</si>
  <si>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</si>
  <si>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</si>
  <si>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</si>
  <si>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</si>
  <si>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</si>
  <si>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</si>
  <si>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</si>
  <si>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</si>
  <si>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</si>
  <si>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</si>
  <si>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</si>
  <si>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</si>
  <si>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</si>
  <si>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</si>
  <si>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</si>
  <si>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</si>
  <si>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</si>
  <si>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</si>
  <si>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</si>
  <si>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</si>
  <si>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</si>
  <si>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</si>
  <si>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</si>
  <si>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</si>
  <si>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</si>
  <si>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</si>
  <si>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</si>
  <si>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</si>
  <si>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</si>
  <si>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</si>
  <si>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</si>
  <si>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</si>
  <si>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</si>
  <si>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</si>
  <si>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</si>
  <si>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</si>
  <si>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</si>
  <si>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</si>
  <si>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</si>
  <si>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</si>
  <si>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</si>
  <si>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</si>
  <si>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</si>
  <si>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</si>
  <si>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</si>
  <si>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</si>
  <si>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</si>
  <si>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</si>
  <si>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</si>
  <si>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</si>
  <si>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</si>
  <si>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</si>
  <si>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</si>
  <si>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</si>
  <si>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</si>
  <si>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</si>
  <si>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</si>
  <si>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</si>
  <si>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</si>
  <si>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</si>
  <si>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</si>
  <si>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</si>
  <si>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</si>
  <si>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</si>
  <si>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</si>
  <si>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</si>
  <si>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</si>
  <si>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</si>
  <si>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</si>
  <si>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</si>
  <si>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</si>
  <si>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</si>
  <si>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</si>
  <si>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</si>
  <si>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</si>
  <si>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</si>
  <si>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</si>
  <si>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</si>
  <si>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</si>
  <si>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</si>
  <si>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</si>
  <si>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</si>
  <si>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</si>
  <si>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</si>
  <si>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</si>
  <si>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</si>
  <si>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</si>
  <si>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</si>
  <si>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</si>
  <si>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</si>
  <si>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</si>
  <si>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</si>
  <si>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</si>
  <si>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</si>
  <si>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</si>
  <si>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</si>
  <si>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</si>
  <si>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</si>
  <si>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</si>
  <si>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</si>
  <si>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</si>
  <si>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</si>
  <si>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</si>
  <si>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</si>
  <si>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</si>
  <si>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</si>
  <si>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</si>
  <si>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</si>
  <si>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</si>
  <si>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</si>
  <si>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</si>
  <si>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</si>
  <si>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</si>
  <si>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</si>
  <si>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</si>
  <si>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</si>
  <si>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</si>
  <si>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</si>
  <si>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</si>
  <si>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</si>
  <si>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</si>
  <si>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</si>
  <si>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</si>
  <si>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</si>
  <si>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</si>
  <si>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</si>
  <si>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</si>
  <si>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</si>
  <si>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</si>
  <si>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</si>
  <si>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</si>
  <si>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</si>
  <si>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</si>
  <si>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</si>
  <si>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</si>
  <si>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</si>
  <si>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</si>
  <si>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</si>
  <si>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</si>
  <si>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</si>
  <si>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</si>
  <si>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</si>
  <si>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</si>
  <si>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</si>
  <si>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</si>
  <si>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</si>
  <si>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</si>
  <si>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</si>
  <si>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</si>
  <si>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</si>
  <si>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</si>
  <si>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</si>
  <si>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</si>
  <si>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</si>
  <si>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</si>
  <si>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</si>
  <si>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</si>
  <si>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</si>
  <si>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</si>
  <si>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</si>
  <si>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</si>
  <si>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</si>
  <si>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</si>
  <si>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</si>
  <si>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</si>
  <si>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</si>
  <si>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</si>
  <si>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</si>
  <si>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</si>
  <si>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</si>
  <si>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</si>
  <si>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</si>
  <si>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</si>
  <si>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</si>
  <si>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</si>
  <si>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</si>
  <si>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</si>
  <si>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</si>
  <si>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</si>
  <si>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</si>
  <si>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</si>
  <si>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</si>
  <si>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</si>
  <si>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</si>
  <si>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</si>
  <si>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</si>
  <si>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</si>
  <si>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</si>
  <si>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</si>
  <si>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</si>
  <si>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</si>
  <si>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</si>
  <si>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</si>
  <si>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</si>
  <si>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</si>
  <si>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</si>
  <si>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</si>
  <si>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</si>
  <si>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</si>
  <si>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</si>
  <si>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</si>
  <si>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</si>
  <si>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</si>
  <si>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</si>
  <si>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</si>
  <si>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</si>
  <si>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</si>
  <si>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</si>
  <si>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</si>
  <si>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</si>
  <si>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</si>
  <si>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</si>
  <si>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</si>
  <si>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</si>
  <si>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</si>
  <si>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</si>
  <si>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</si>
  <si>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</si>
  <si>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</si>
  <si>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</si>
  <si>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</si>
  <si>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</si>
  <si>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</si>
  <si>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</si>
  <si>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</si>
  <si>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</si>
  <si>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</si>
  <si>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</si>
  <si>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</si>
  <si>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</si>
  <si>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</si>
  <si>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</si>
  <si>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</si>
  <si>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</si>
  <si>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</si>
  <si>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</si>
  <si>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</si>
  <si>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</si>
  <si>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</si>
  <si>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</si>
  <si>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</si>
  <si>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</si>
  <si>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</si>
  <si>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</si>
  <si>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</si>
  <si>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</si>
  <si>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</si>
  <si>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</si>
  <si>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</si>
  <si>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</si>
  <si>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</si>
  <si>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</si>
  <si>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</si>
  <si>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</si>
  <si>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</si>
  <si>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</si>
  <si>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</si>
  <si>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</si>
  <si>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</si>
  <si>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</si>
  <si>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</si>
  <si>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</si>
  <si>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</si>
  <si>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</si>
  <si>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</si>
  <si>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</si>
  <si>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</si>
  <si>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</si>
  <si>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</si>
  <si>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</si>
  <si>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</si>
  <si>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</si>
  <si>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</si>
  <si>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</si>
  <si>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</si>
  <si>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</si>
  <si>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</si>
  <si>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</si>
  <si>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</si>
  <si>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</si>
  <si>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</si>
  <si>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</si>
  <si>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</si>
  <si>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</si>
  <si>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</si>
  <si>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</si>
  <si>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</si>
  <si>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</si>
  <si>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</si>
  <si>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</si>
  <si>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</si>
  <si>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</si>
  <si>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</si>
  <si>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</si>
  <si>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</si>
  <si>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</si>
  <si>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</si>
  <si>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</si>
  <si>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</si>
  <si>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</si>
  <si>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</si>
  <si>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</si>
  <si>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</si>
  <si>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</si>
  <si>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</si>
  <si>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</si>
  <si>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</si>
  <si>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</si>
  <si>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</si>
  <si>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</si>
  <si>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</si>
  <si>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</si>
  <si>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</si>
  <si>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</si>
  <si>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</si>
  <si>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</si>
  <si>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</si>
  <si>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</si>
  <si>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</si>
  <si>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</si>
  <si>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</si>
  <si>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</si>
  <si>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</si>
  <si>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</si>
  <si>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</si>
  <si>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</si>
  <si>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</si>
  <si>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</si>
  <si>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</si>
  <si>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</si>
  <si>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</si>
  <si>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</si>
  <si>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</si>
  <si>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</si>
  <si>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</si>
  <si>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</si>
  <si>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</si>
  <si>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</si>
  <si>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</si>
  <si>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</si>
  <si>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</si>
  <si>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</si>
  <si>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</si>
  <si>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</si>
  <si>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</si>
  <si>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</si>
  <si>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</si>
  <si>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</si>
  <si>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</si>
  <si>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</si>
  <si>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</si>
  <si>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</si>
  <si>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</si>
  <si>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</si>
  <si>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</si>
  <si>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</si>
  <si>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</si>
  <si>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</si>
  <si>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</si>
  <si>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</si>
  <si>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</si>
  <si>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</si>
  <si>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</si>
  <si>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</si>
  <si>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</si>
  <si>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</si>
  <si>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</si>
  <si>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</si>
  <si>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</si>
  <si>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</si>
  <si>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</si>
  <si>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</si>
  <si>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</si>
  <si>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</si>
  <si>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</si>
  <si>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</si>
  <si>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</si>
  <si>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</si>
  <si>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</si>
  <si>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</si>
  <si>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</si>
  <si>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</si>
  <si>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</si>
  <si>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</si>
  <si>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</si>
  <si>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</si>
  <si>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</si>
  <si>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</si>
  <si>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</si>
  <si>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</si>
  <si>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</si>
  <si>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</si>
  <si>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</si>
  <si>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</si>
  <si>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</si>
  <si>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</si>
  <si>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</si>
  <si>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</si>
  <si>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</si>
  <si>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</si>
  <si>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</si>
  <si>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</si>
  <si>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</si>
  <si>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</si>
  <si>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</si>
  <si>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</si>
  <si>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</si>
  <si>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</si>
  <si>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</si>
  <si>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</si>
  <si>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</si>
  <si>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</si>
  <si>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</si>
  <si>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</si>
  <si>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</si>
  <si>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</si>
  <si>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</si>
  <si>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</si>
  <si>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</si>
  <si>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</si>
  <si>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</si>
  <si>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</si>
  <si>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</si>
  <si>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</si>
  <si>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</si>
  <si>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</si>
  <si>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</si>
  <si>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</si>
  <si>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</si>
  <si>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</si>
  <si>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</si>
  <si>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</si>
  <si>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</si>
  <si>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</si>
  <si>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</si>
  <si>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</si>
  <si>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</si>
  <si>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</si>
  <si>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</si>
  <si>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</si>
  <si>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</si>
  <si>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</si>
  <si>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</si>
  <si>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</si>
  <si>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</si>
  <si>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</si>
  <si>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</si>
  <si>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</si>
  <si>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</si>
  <si>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</si>
  <si>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</si>
  <si>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</si>
  <si>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</si>
  <si>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</si>
  <si>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</si>
  <si>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</si>
  <si>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</si>
  <si>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</si>
  <si>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</si>
  <si>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</si>
  <si>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</si>
  <si>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</si>
  <si>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</si>
  <si>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</si>
  <si>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</si>
  <si>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</si>
  <si>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</si>
  <si>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</si>
  <si>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</si>
  <si>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</si>
  <si>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</si>
  <si>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</si>
  <si>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</si>
  <si>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</si>
  <si>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</si>
  <si>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</si>
  <si>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</si>
  <si>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</si>
  <si>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</si>
  <si>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</si>
  <si>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</si>
  <si>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</si>
  <si>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</si>
  <si>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</si>
  <si>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</si>
  <si>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</si>
  <si>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</si>
  <si>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</si>
  <si>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</si>
  <si>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</si>
  <si>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</si>
  <si>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</si>
  <si>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</si>
  <si>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</si>
  <si>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</si>
  <si>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</si>
  <si>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</si>
  <si>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</si>
  <si>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</si>
  <si>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</si>
  <si>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</si>
  <si>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</si>
  <si>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</si>
  <si>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</si>
  <si>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</si>
  <si>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</si>
  <si>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</si>
  <si>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</si>
  <si>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</si>
  <si>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</si>
  <si>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</si>
  <si>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</si>
  <si>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</si>
  <si>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</si>
  <si>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</si>
  <si>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</si>
  <si>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</si>
  <si>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</si>
  <si>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</si>
  <si>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</si>
  <si>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</si>
  <si>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</si>
  <si>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</si>
  <si>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</si>
  <si>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</si>
  <si>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</si>
  <si>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</si>
  <si>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</si>
  <si>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</si>
  <si>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</si>
  <si>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</si>
  <si>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</si>
  <si>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</si>
  <si>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</si>
  <si>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</si>
  <si>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</si>
  <si>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</si>
  <si>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</si>
  <si>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</si>
  <si>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</si>
  <si>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</si>
  <si>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</si>
  <si>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</si>
  <si>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</si>
  <si>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</si>
  <si>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</si>
  <si>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</si>
  <si>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</si>
  <si>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</si>
  <si>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</si>
  <si>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</si>
  <si>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</si>
  <si>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</si>
  <si>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</si>
  <si>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</si>
  <si>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</si>
  <si>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</si>
  <si>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</si>
  <si>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</si>
  <si>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</si>
  <si>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</si>
  <si>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</si>
  <si>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</si>
  <si>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</si>
  <si>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</si>
  <si>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</si>
  <si>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</si>
  <si>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</si>
  <si>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</si>
  <si>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</si>
  <si>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</si>
  <si>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</si>
  <si>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</si>
  <si>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</si>
  <si>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</si>
  <si>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</si>
  <si>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</si>
  <si>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</si>
  <si>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</si>
  <si>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</si>
  <si>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</si>
  <si>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</si>
  <si>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</si>
  <si>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</si>
  <si>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</si>
  <si>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</si>
  <si>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</si>
  <si>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</si>
  <si>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</si>
  <si>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</si>
  <si>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</si>
  <si>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</si>
  <si>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</si>
  <si>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</si>
  <si>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</si>
  <si>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</si>
  <si>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</si>
  <si>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</si>
  <si>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</si>
  <si>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</si>
  <si>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</si>
  <si>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</si>
  <si>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</si>
  <si>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</si>
  <si>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</si>
  <si>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</si>
  <si>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</si>
  <si>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</si>
  <si>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</si>
  <si>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</si>
  <si>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</si>
  <si>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</si>
  <si>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</si>
  <si>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</si>
  <si>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</si>
  <si>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</si>
  <si>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</si>
  <si>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</si>
  <si>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</si>
  <si>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</si>
  <si>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</si>
  <si>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</si>
  <si>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</si>
  <si>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</si>
  <si>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</si>
  <si>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</si>
  <si>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</si>
  <si>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</si>
  <si>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</si>
  <si>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</si>
  <si>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</si>
  <si>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</si>
  <si>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</si>
  <si>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</si>
  <si>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</si>
  <si>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</si>
  <si>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</si>
  <si>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</si>
  <si>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</si>
  <si>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</si>
  <si>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</si>
  <si>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</si>
  <si>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</si>
  <si>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</si>
  <si>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</si>
  <si>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</si>
  <si>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</si>
  <si>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</si>
  <si>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</si>
  <si>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</si>
  <si>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</si>
  <si>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</si>
  <si>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</si>
  <si>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</si>
  <si>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</si>
  <si>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</si>
  <si>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</si>
  <si>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</si>
  <si>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</si>
  <si>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</si>
  <si>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</si>
  <si>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</si>
  <si>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</si>
  <si>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</si>
  <si>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</si>
  <si>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</si>
  <si>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</si>
  <si>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</si>
  <si>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</si>
  <si>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</si>
  <si>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</si>
  <si>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</si>
  <si>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</si>
  <si>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</si>
  <si>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</si>
  <si>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</si>
  <si>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</si>
  <si>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</si>
  <si>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</si>
  <si>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</si>
  <si>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</si>
  <si>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</si>
  <si>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</si>
  <si>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</si>
  <si>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</si>
  <si>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</si>
  <si>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</si>
  <si>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</si>
  <si>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</si>
  <si>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</si>
  <si>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</si>
  <si>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</si>
  <si>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</si>
  <si>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</si>
  <si>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</si>
  <si>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</si>
  <si>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</si>
  <si>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</si>
  <si>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</si>
  <si>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</si>
  <si>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</si>
  <si>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</si>
  <si>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</si>
  <si>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</si>
  <si>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</si>
  <si>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</si>
  <si>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</si>
  <si>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</si>
  <si>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</si>
  <si>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</si>
  <si>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</si>
  <si>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</si>
  <si>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</si>
  <si>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</si>
  <si>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</si>
  <si>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</si>
  <si>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</si>
  <si>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</si>
  <si>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</si>
  <si>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</si>
  <si>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</si>
  <si>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</si>
  <si>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</si>
  <si>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</si>
  <si>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</si>
  <si>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</si>
  <si>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</si>
  <si>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</si>
  <si>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</si>
  <si>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</si>
  <si>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</si>
  <si>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</si>
  <si>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</si>
  <si>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</si>
  <si>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</si>
  <si>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</si>
  <si>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</si>
  <si>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</si>
  <si>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</si>
  <si>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</si>
  <si>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</si>
  <si>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</si>
  <si>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</si>
  <si>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</si>
  <si>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</si>
  <si>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</si>
  <si>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</si>
  <si>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</si>
  <si>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</si>
  <si>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</si>
  <si>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</si>
  <si>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</si>
  <si>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</si>
  <si>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</si>
  <si>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</si>
  <si>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</si>
  <si>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</si>
  <si>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</si>
  <si>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</si>
  <si>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</si>
  <si>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</si>
  <si>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</si>
  <si>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</si>
  <si>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</si>
  <si>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</si>
  <si>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</si>
  <si>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</si>
  <si>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</si>
  <si>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</si>
  <si>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</si>
  <si>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</si>
  <si>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</si>
  <si>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</si>
  <si>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</si>
  <si>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</si>
  <si>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</si>
  <si>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</si>
  <si>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</si>
  <si>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</si>
  <si>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</si>
  <si>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</si>
  <si>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</si>
  <si>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</si>
  <si>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</si>
  <si>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</si>
  <si>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</si>
  <si>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</si>
  <si>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</si>
  <si>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</si>
  <si>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</si>
  <si>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</si>
  <si>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</si>
  <si>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</si>
  <si>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</si>
  <si>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</si>
  <si>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</si>
  <si>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</si>
  <si>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</si>
  <si>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</si>
  <si>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</si>
  <si>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</si>
  <si>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</si>
  <si>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</si>
  <si>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</si>
  <si>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</si>
  <si>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</si>
  <si>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</si>
  <si>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</si>
  <si>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</si>
  <si>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</si>
  <si>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</si>
  <si>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</si>
  <si>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</si>
  <si>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</si>
  <si>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</si>
  <si>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</si>
  <si>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</si>
  <si>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</si>
  <si>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</si>
  <si>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</si>
  <si>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</si>
  <si>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</si>
  <si>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</si>
  <si>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</si>
  <si>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</si>
  <si>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</si>
  <si>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</si>
  <si>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</si>
  <si>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</si>
  <si>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</si>
  <si>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</si>
  <si>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</si>
  <si>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</si>
  <si>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</si>
  <si>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</si>
  <si>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</si>
  <si>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</si>
  <si>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</si>
  <si>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</si>
  <si>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</si>
  <si>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</si>
  <si>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</si>
  <si>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</si>
  <si>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</si>
  <si>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</si>
  <si>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</si>
  <si>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</si>
  <si>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</si>
  <si>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</si>
  <si>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</si>
  <si>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</si>
  <si>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</si>
  <si>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</si>
  <si>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</si>
  <si>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</si>
  <si>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</si>
  <si>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</si>
  <si>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</si>
  <si>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</si>
  <si>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</si>
  <si>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</si>
  <si>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</si>
  <si>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</si>
  <si>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</si>
  <si>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</si>
  <si>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</si>
  <si>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</si>
  <si>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</si>
  <si>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</si>
  <si>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</si>
  <si>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</si>
  <si>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</si>
  <si>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</si>
  <si>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</si>
  <si>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</si>
  <si>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</si>
  <si>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</si>
  <si>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</si>
  <si>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</si>
  <si>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</si>
  <si>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</si>
  <si>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</si>
  <si>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</si>
  <si>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</si>
  <si>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</si>
  <si>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</si>
  <si>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</si>
  <si>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</si>
  <si>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</si>
  <si>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</si>
  <si>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</si>
  <si>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</si>
  <si>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</si>
  <si>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</si>
  <si>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</si>
  <si>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</si>
  <si>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</si>
  <si>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</si>
  <si>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</si>
  <si>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</si>
  <si>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</si>
  <si>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</si>
  <si>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</si>
  <si>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</si>
  <si>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</si>
  <si>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</si>
  <si>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</si>
  <si>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</si>
  <si>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</si>
  <si>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</si>
  <si>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</si>
  <si>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</si>
  <si>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</si>
  <si>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</si>
  <si>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</si>
  <si>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</si>
  <si>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</si>
  <si>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</si>
  <si>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</si>
  <si>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</si>
  <si>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</si>
  <si>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</si>
  <si>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</si>
  <si>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</si>
  <si>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</si>
  <si>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</si>
  <si>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</si>
  <si>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</si>
  <si>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</si>
  <si>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</si>
  <si>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</si>
  <si>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</si>
  <si>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</si>
  <si>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</si>
  <si>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</si>
  <si>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</si>
  <si>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</si>
  <si>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</si>
  <si>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</si>
  <si>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</si>
  <si>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</si>
  <si>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</si>
  <si>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</si>
  <si>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</si>
  <si>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</si>
  <si>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</si>
  <si>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</si>
  <si>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</si>
  <si>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</si>
  <si>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</si>
  <si>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</si>
  <si>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</si>
  <si>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</si>
  <si>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</si>
  <si>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</si>
  <si>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</si>
  <si>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</si>
  <si>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</si>
  <si>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</si>
  <si>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</si>
  <si>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</si>
  <si>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</si>
  <si>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</si>
  <si>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</si>
  <si>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</si>
  <si>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</si>
  <si>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</si>
  <si>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</si>
  <si>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</si>
  <si>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</si>
  <si>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</si>
  <si>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</si>
  <si>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</si>
  <si>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</si>
  <si>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</si>
  <si>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</si>
  <si>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</si>
  <si>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</si>
  <si>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</si>
  <si>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</si>
  <si>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</si>
  <si>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</si>
  <si>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</si>
  <si>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</si>
  <si>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</si>
  <si>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</si>
  <si>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</si>
  <si>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</si>
  <si>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</si>
  <si>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</si>
  <si>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</si>
  <si>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</si>
  <si>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</si>
  <si>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</si>
  <si>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</si>
  <si>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</si>
  <si>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</si>
  <si>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</si>
  <si>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</si>
  <si>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</si>
  <si>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</si>
  <si>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</si>
  <si>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</si>
  <si>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</si>
  <si>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</si>
  <si>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</si>
  <si>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</si>
  <si>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</si>
  <si>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</si>
  <si>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</si>
  <si>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</si>
  <si>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</si>
  <si>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</si>
  <si>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</si>
  <si>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</si>
  <si>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</si>
  <si>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</si>
  <si>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</si>
  <si>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</si>
  <si>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</si>
  <si>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</si>
  <si>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</si>
  <si>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</si>
  <si>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</si>
  <si>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</si>
  <si>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</si>
  <si>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</si>
  <si>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</si>
  <si>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</si>
  <si>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</si>
  <si>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</si>
  <si>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</si>
  <si>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</si>
  <si>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</si>
  <si>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</si>
  <si>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</si>
  <si>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</si>
  <si>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</si>
  <si>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</si>
  <si>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</si>
  <si>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</si>
  <si>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</si>
  <si>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</si>
  <si>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</si>
  <si>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</si>
  <si>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</si>
  <si>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</si>
  <si>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</si>
  <si>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</si>
  <si>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</si>
  <si>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</si>
  <si>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</si>
  <si>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</si>
  <si>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</si>
  <si>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</si>
  <si>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</si>
  <si>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</si>
  <si>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</si>
  <si>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</si>
  <si>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</si>
  <si>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</si>
  <si>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</si>
  <si>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</si>
  <si>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</si>
  <si>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</si>
  <si>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</si>
  <si>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</si>
  <si>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</si>
  <si>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</si>
  <si>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</si>
  <si>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</si>
  <si>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</si>
  <si>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</si>
  <si>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</si>
  <si>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</si>
  <si>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</si>
  <si>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</si>
  <si>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</si>
  <si>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</si>
  <si>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</si>
  <si>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</si>
  <si>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</si>
  <si>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</si>
  <si>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</si>
  <si>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</si>
  <si>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</si>
  <si>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</si>
  <si>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</si>
  <si>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</si>
  <si>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</si>
  <si>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</si>
  <si>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</si>
  <si>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</si>
  <si>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</si>
  <si>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</si>
  <si>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</si>
  <si>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</si>
  <si>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</si>
  <si>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</si>
  <si>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</si>
  <si>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</si>
  <si>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</si>
  <si>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</si>
  <si>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</si>
  <si>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</si>
  <si>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</si>
  <si>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</si>
  <si>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</si>
  <si>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</si>
  <si>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</si>
  <si>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</si>
  <si>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</si>
  <si>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</si>
  <si>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</si>
  <si>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</si>
  <si>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</si>
  <si>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</si>
  <si>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</si>
  <si>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</si>
  <si>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</si>
  <si>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</si>
  <si>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</si>
  <si>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</si>
  <si>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</si>
  <si>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</si>
  <si>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</si>
  <si>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</si>
  <si>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</si>
  <si>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</si>
  <si>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</si>
  <si>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</si>
  <si>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</si>
  <si>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</si>
  <si>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</si>
  <si>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</si>
  <si>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</si>
  <si>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</si>
  <si>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</si>
  <si>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</si>
  <si>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</si>
  <si>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</si>
  <si>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</si>
  <si>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</si>
  <si>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</si>
  <si>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</si>
  <si>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</si>
  <si>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</si>
  <si>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</si>
  <si>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</si>
  <si>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</si>
  <si>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</si>
  <si>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</si>
  <si>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</si>
  <si>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</si>
  <si>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</si>
  <si>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</si>
  <si>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</si>
  <si>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</si>
  <si>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</si>
  <si>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</si>
  <si>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</si>
  <si>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</si>
  <si>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</si>
  <si>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</si>
  <si>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</si>
  <si>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</si>
  <si>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</si>
  <si>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</si>
  <si>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</si>
  <si>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</si>
  <si>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</si>
  <si>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</si>
  <si>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</si>
  <si>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</si>
  <si>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</si>
  <si>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</si>
  <si>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</si>
  <si>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</si>
  <si>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</si>
  <si>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</si>
  <si>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</si>
  <si>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</si>
  <si>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</si>
  <si>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</si>
  <si>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</si>
  <si>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</si>
  <si>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</si>
  <si>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</si>
  <si>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</si>
  <si>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</si>
  <si>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</si>
  <si>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</si>
  <si>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</si>
  <si>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</si>
  <si>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</si>
  <si>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</si>
  <si>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</si>
  <si>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</si>
  <si>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</si>
  <si>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</si>
  <si>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</si>
  <si>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</si>
  <si>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</si>
  <si>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</si>
  <si>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</si>
  <si>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</si>
  <si>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</si>
  <si>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</si>
  <si>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</si>
  <si>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</si>
  <si>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</si>
  <si>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</si>
  <si>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</si>
  <si>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</si>
  <si>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</si>
  <si>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</si>
  <si>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</si>
  <si>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</si>
  <si>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</si>
  <si>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</si>
  <si>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</si>
  <si>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</si>
  <si>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</si>
  <si>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</si>
  <si>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</si>
  <si>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</si>
  <si>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</si>
  <si>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</si>
  <si>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</si>
  <si>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</si>
  <si>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</si>
  <si>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</si>
  <si>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</si>
  <si>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</si>
  <si>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</si>
  <si>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</si>
  <si>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</si>
  <si>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</si>
  <si>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</si>
  <si>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</si>
  <si>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</si>
  <si>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</si>
  <si>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</si>
  <si>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</si>
  <si>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</si>
  <si>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</si>
  <si>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</si>
  <si>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</si>
  <si>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</si>
  <si>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</si>
  <si>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</si>
  <si>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</si>
  <si>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</si>
  <si>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</si>
  <si>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</si>
  <si>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</si>
  <si>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</si>
  <si>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</si>
  <si>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</si>
  <si>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</si>
  <si>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</si>
  <si>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</si>
  <si>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</si>
  <si>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</si>
  <si>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</si>
  <si>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</si>
  <si>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</si>
  <si>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</si>
  <si>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</si>
  <si>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</si>
  <si>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</si>
  <si>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</si>
  <si>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</si>
  <si>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</si>
  <si>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</si>
  <si>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</si>
  <si>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</si>
  <si>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</si>
  <si>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</si>
  <si>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</si>
  <si>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</si>
  <si>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</si>
  <si>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</si>
  <si>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</si>
  <si>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</si>
  <si>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</si>
  <si>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</si>
  <si>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</si>
  <si>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</si>
  <si>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</si>
  <si>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</si>
  <si>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</si>
  <si>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</si>
  <si>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</si>
  <si>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</si>
  <si>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</si>
  <si>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</si>
  <si>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</si>
  <si>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</si>
  <si>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</si>
  <si>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</si>
  <si>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</si>
  <si>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</si>
  <si>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</si>
  <si>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</si>
  <si>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</si>
  <si>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</si>
  <si>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</si>
  <si>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</si>
  <si>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</si>
  <si>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</si>
  <si>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</si>
  <si>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</si>
  <si>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</si>
  <si>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</si>
  <si>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</si>
  <si>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</si>
  <si>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</si>
  <si>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</si>
  <si>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</si>
  <si>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</si>
  <si>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</si>
  <si>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</si>
  <si>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</si>
  <si>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</si>
  <si>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</si>
  <si>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</si>
  <si>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</si>
  <si>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</si>
  <si>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</si>
  <si>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</si>
  <si>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</si>
  <si>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</si>
  <si>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</si>
  <si>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</si>
  <si>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</si>
  <si>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</si>
  <si>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</si>
  <si>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</si>
  <si>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</si>
  <si>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</si>
  <si>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</si>
  <si>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</si>
  <si>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</si>
  <si>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</si>
  <si>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</si>
  <si>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</si>
  <si>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</si>
  <si>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</si>
  <si>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</si>
  <si>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</si>
  <si>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</si>
  <si>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</si>
  <si>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</si>
  <si>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</si>
  <si>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</si>
  <si>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</si>
  <si>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</si>
  <si>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</si>
  <si>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</si>
  <si>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</si>
  <si>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</si>
  <si>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</si>
  <si>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</si>
  <si>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</si>
  <si>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</si>
  <si>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</si>
  <si>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</si>
  <si>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</si>
  <si>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</si>
  <si>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</si>
  <si>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</si>
  <si>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</si>
  <si>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</si>
  <si>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</si>
  <si>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</si>
  <si>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</si>
  <si>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</si>
  <si>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</si>
  <si>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</si>
  <si>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</si>
  <si>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</si>
  <si>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</si>
  <si>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</si>
  <si>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</si>
  <si>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</si>
  <si>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</si>
  <si>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</si>
  <si>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</si>
  <si>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</si>
  <si>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</si>
  <si>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</si>
  <si>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</si>
  <si>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</si>
  <si>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</si>
  <si>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</si>
  <si>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</si>
  <si>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</si>
  <si>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</si>
  <si>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</si>
  <si>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</si>
  <si>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</si>
  <si>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</si>
  <si>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</si>
  <si>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</si>
  <si>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</si>
  <si>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</si>
  <si>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</si>
  <si>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</si>
  <si>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</si>
  <si>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</si>
  <si>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</si>
  <si>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</si>
  <si>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</si>
  <si>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</si>
  <si>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</si>
  <si>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</si>
  <si>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</si>
  <si>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</si>
  <si>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</si>
  <si>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</si>
  <si>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</si>
  <si>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</si>
  <si>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</si>
  <si>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</si>
  <si>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</si>
  <si>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</si>
  <si>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</si>
  <si>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</si>
  <si>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</si>
  <si>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</si>
  <si>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</si>
  <si>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</si>
  <si>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</si>
  <si>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</si>
  <si>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</si>
  <si>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</si>
  <si>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</si>
  <si>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</si>
  <si>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</si>
  <si>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</si>
  <si>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</si>
  <si>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</si>
  <si>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</si>
  <si>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</si>
  <si>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</si>
  <si>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</si>
  <si>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</si>
  <si>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</si>
  <si>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</si>
  <si>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</si>
  <si>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</si>
  <si>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</si>
  <si>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</si>
  <si>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</si>
  <si>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</si>
  <si>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</si>
  <si>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</si>
  <si>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</si>
  <si>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</si>
  <si>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</si>
  <si>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</si>
  <si>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</si>
  <si>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</si>
  <si>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</si>
  <si>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</si>
  <si>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</si>
  <si>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</si>
  <si>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</si>
  <si>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</si>
  <si>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</si>
  <si>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</si>
  <si>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</si>
  <si>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</si>
  <si>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</si>
  <si>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</si>
  <si>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</si>
  <si>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</si>
  <si>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</si>
  <si>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</si>
  <si>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</si>
  <si>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</si>
  <si>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</si>
  <si>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</si>
  <si>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</si>
  <si>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</si>
  <si>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</si>
  <si>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</si>
  <si>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</si>
  <si>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</si>
  <si>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</si>
  <si>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</si>
  <si>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</si>
  <si>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</si>
  <si>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</si>
  <si>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</si>
  <si>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</si>
  <si>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</si>
  <si>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</si>
  <si>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</si>
  <si>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</si>
  <si>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</si>
  <si>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</si>
  <si>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</si>
  <si>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</si>
  <si>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</si>
  <si>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</si>
  <si>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</si>
  <si>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</si>
  <si>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</si>
  <si>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</si>
  <si>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</si>
  <si>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</si>
  <si>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</si>
  <si>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</si>
  <si>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</si>
  <si>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</si>
  <si>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</si>
  <si>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</si>
  <si>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</si>
  <si>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</si>
  <si>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</si>
  <si>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</si>
  <si>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</si>
  <si>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</si>
  <si>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</si>
  <si>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</si>
  <si>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</si>
  <si>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</si>
  <si>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</si>
  <si>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</si>
  <si>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</si>
  <si>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</si>
  <si>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</si>
  <si>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</si>
  <si>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</si>
  <si>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</si>
  <si>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</si>
  <si>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</si>
  <si>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</si>
  <si>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</si>
  <si>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</si>
  <si>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</si>
  <si>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</si>
  <si>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</si>
  <si>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</si>
  <si>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</si>
  <si>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</si>
  <si>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</si>
  <si>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</si>
  <si>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</si>
  <si>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</si>
  <si>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</si>
  <si>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</si>
  <si>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</si>
  <si>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</si>
  <si>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</si>
  <si>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</si>
  <si>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</si>
  <si>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</si>
  <si>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</si>
  <si>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</si>
  <si>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</si>
  <si>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</si>
  <si>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</si>
  <si>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</si>
  <si>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</si>
  <si>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</si>
  <si>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</si>
  <si>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</si>
  <si>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</si>
  <si>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</si>
  <si>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</si>
  <si>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</si>
  <si>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</si>
  <si>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</si>
  <si>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</si>
  <si>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</si>
  <si>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</si>
  <si>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</si>
  <si>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</si>
  <si>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</si>
  <si>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</si>
  <si>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</si>
  <si>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</si>
  <si>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</si>
  <si>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</si>
  <si>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</si>
  <si>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</si>
  <si>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</si>
  <si>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</si>
  <si>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</si>
  <si>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</si>
  <si>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</si>
  <si>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</si>
  <si>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</si>
  <si>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</si>
  <si>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</si>
  <si>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</si>
  <si>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</si>
  <si>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</si>
  <si>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</si>
  <si>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</si>
  <si>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</si>
  <si>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</si>
  <si>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</si>
  <si>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</si>
  <si>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</si>
  <si>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</si>
  <si>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</si>
  <si>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</si>
  <si>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</si>
  <si>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</si>
  <si>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</si>
  <si>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</si>
  <si>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</si>
  <si>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</si>
  <si>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</si>
  <si>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</si>
  <si>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</si>
  <si>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</si>
  <si>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</si>
  <si>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</si>
  <si>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</si>
  <si>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</si>
  <si>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</si>
  <si>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</si>
  <si>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</si>
  <si>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</si>
  <si>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</si>
  <si>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</si>
  <si>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</si>
  <si>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</si>
  <si>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</si>
  <si>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</si>
  <si>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</si>
  <si>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</si>
  <si>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</si>
  <si>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</si>
  <si>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</si>
  <si>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</si>
  <si>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</si>
  <si>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</si>
  <si>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</si>
  <si>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</si>
  <si>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</si>
  <si>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</si>
  <si>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</si>
  <si>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</si>
  <si>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</si>
  <si>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</si>
  <si>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</si>
  <si>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</si>
  <si>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</si>
  <si>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</si>
  <si>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</si>
  <si>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</si>
  <si>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</si>
  <si>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</si>
  <si>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</si>
  <si>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</si>
  <si>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</si>
  <si>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</si>
  <si>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</si>
  <si>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</si>
  <si>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</si>
  <si>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</si>
  <si>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</si>
  <si>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</si>
  <si>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</si>
  <si>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</si>
  <si>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</si>
  <si>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</si>
  <si>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</si>
  <si>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</si>
  <si>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</si>
  <si>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</si>
  <si>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</si>
  <si>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</si>
  <si>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</si>
  <si>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</si>
  <si>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</si>
  <si>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</si>
  <si>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</si>
  <si>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</si>
  <si>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</si>
  <si>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</si>
  <si>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</si>
  <si>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</si>
  <si>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</si>
  <si>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</si>
  <si>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</si>
  <si>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</si>
  <si>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</si>
  <si>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</si>
  <si>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</si>
  <si>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</si>
  <si>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</si>
  <si>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</si>
  <si>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</si>
  <si>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</si>
  <si>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</si>
  <si>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</si>
  <si>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</si>
  <si>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</si>
  <si>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</si>
  <si>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</si>
  <si>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</si>
  <si>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</si>
  <si>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</si>
  <si>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</si>
  <si>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</si>
  <si>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</si>
  <si>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</si>
  <si>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</si>
  <si>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</si>
  <si>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</si>
  <si>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</si>
  <si>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</si>
  <si>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</si>
  <si>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</si>
  <si>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</si>
  <si>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</si>
  <si>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</si>
  <si>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</si>
  <si>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</si>
  <si>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</si>
  <si>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</si>
  <si>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</si>
  <si>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</si>
  <si>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</si>
  <si>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</si>
  <si>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</si>
  <si>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</si>
  <si>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</si>
  <si>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</si>
  <si>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</si>
  <si>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</si>
  <si>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</si>
  <si>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</si>
  <si>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</si>
  <si>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</si>
  <si>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</si>
  <si>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</si>
  <si>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</si>
  <si>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</si>
  <si>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</si>
  <si>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</si>
  <si>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</si>
  <si>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</si>
  <si>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</si>
  <si>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</si>
  <si>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</si>
  <si>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</si>
  <si>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</si>
  <si>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</si>
  <si>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</si>
  <si>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</si>
  <si>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</si>
  <si>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</si>
  <si>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</si>
  <si>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</si>
  <si>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</si>
  <si>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</si>
  <si>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</si>
  <si>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</si>
  <si>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</si>
  <si>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</si>
  <si>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</si>
  <si>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</si>
  <si>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</si>
  <si>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</si>
  <si>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</si>
  <si>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</si>
  <si>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</si>
  <si>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</si>
  <si>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</si>
  <si>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</si>
  <si>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</si>
  <si>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</si>
  <si>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</si>
  <si>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</si>
  <si>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</si>
  <si>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</si>
  <si>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</si>
  <si>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</si>
  <si>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</si>
  <si>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</si>
  <si>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</si>
  <si>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</si>
  <si>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</si>
  <si>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</si>
  <si>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</si>
  <si>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</si>
  <si>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</si>
  <si>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</si>
  <si>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</si>
  <si>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</si>
  <si>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</si>
  <si>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</si>
  <si>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</si>
  <si>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</si>
  <si>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</si>
  <si>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</si>
  <si>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</si>
  <si>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</si>
  <si>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</si>
  <si>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</si>
  <si>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</si>
  <si>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</si>
  <si>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</si>
  <si>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</si>
  <si>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</si>
  <si>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</si>
  <si>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</si>
  <si>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</si>
  <si>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</si>
  <si>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</si>
  <si>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</si>
  <si>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</si>
  <si>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</si>
  <si>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</si>
  <si>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</si>
  <si>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</si>
  <si>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</si>
  <si>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</si>
  <si>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</si>
  <si>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</si>
  <si>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</si>
  <si>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</si>
  <si>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</si>
  <si>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</si>
  <si>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</si>
  <si>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</si>
  <si>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</si>
  <si>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</si>
  <si>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</si>
  <si>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</si>
  <si>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</si>
  <si>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</si>
  <si>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</si>
  <si>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</si>
  <si>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</si>
  <si>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</si>
  <si>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</si>
  <si>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</si>
  <si>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</si>
  <si>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</si>
  <si>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</si>
  <si>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</si>
  <si>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</si>
  <si>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</si>
  <si>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</si>
  <si>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</si>
  <si>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</si>
  <si>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</si>
  <si>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</si>
  <si>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</si>
  <si>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</si>
  <si>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</si>
  <si>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</si>
  <si>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</si>
  <si>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</si>
  <si>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</si>
  <si>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</si>
  <si>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</si>
  <si>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</si>
  <si>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</si>
  <si>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</si>
  <si>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</si>
  <si>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</si>
  <si>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</si>
  <si>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</si>
  <si>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</si>
  <si>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</si>
  <si>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</si>
  <si>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</si>
  <si>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</si>
  <si>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</si>
  <si>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</si>
  <si>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</si>
  <si>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</si>
  <si>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</si>
  <si>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</si>
  <si>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</si>
  <si>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</si>
  <si>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</si>
  <si>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</si>
  <si>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</si>
  <si>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</si>
  <si>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</si>
  <si>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</si>
  <si>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</si>
  <si>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</si>
  <si>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</si>
  <si>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</si>
  <si>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</si>
  <si>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</si>
  <si>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</si>
  <si>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</si>
  <si>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</si>
  <si>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</si>
  <si>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</si>
  <si>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</si>
  <si>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</si>
  <si>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</si>
  <si>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</si>
  <si>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</si>
  <si>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</si>
  <si>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</si>
  <si>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</si>
  <si>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</si>
  <si>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</si>
  <si>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</si>
  <si>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</si>
  <si>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</si>
  <si>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</si>
  <si>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</si>
  <si>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</si>
  <si>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</si>
  <si>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</si>
  <si>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</si>
  <si>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</si>
  <si>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</si>
  <si>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</si>
  <si>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</si>
  <si>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</si>
  <si>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</si>
  <si>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</si>
  <si>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</si>
  <si>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</si>
  <si>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</si>
  <si>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</si>
  <si>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</si>
  <si>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</si>
  <si>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</si>
  <si>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</si>
  <si>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</si>
  <si>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</si>
  <si>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</si>
  <si>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</si>
  <si>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</si>
  <si>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</si>
  <si>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</si>
  <si>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</si>
  <si>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</si>
  <si>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</si>
  <si>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</si>
  <si>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</si>
  <si>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</si>
  <si>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</si>
  <si>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</si>
  <si>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</si>
  <si>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</si>
  <si>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</si>
  <si>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</si>
  <si>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</si>
  <si>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</si>
  <si>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</si>
  <si>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</si>
  <si>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</si>
  <si>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</si>
  <si>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</si>
  <si>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</si>
  <si>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</si>
  <si>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</si>
  <si>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</si>
  <si>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</si>
  <si>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</si>
  <si>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</si>
  <si>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</si>
  <si>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</si>
  <si>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</si>
  <si>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</si>
  <si>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</si>
  <si>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</si>
  <si>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</si>
  <si>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</si>
  <si>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</si>
  <si>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</si>
  <si>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</si>
  <si>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</si>
  <si>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</si>
  <si>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</si>
  <si>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</si>
  <si>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</si>
  <si>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</si>
  <si>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</si>
  <si>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</si>
  <si>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</si>
  <si>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</si>
  <si>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</si>
  <si>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</si>
  <si>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</si>
  <si>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</si>
  <si>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</si>
  <si>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</si>
  <si>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</si>
  <si>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</si>
  <si>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</si>
  <si>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</si>
  <si>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</si>
  <si>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</si>
  <si>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</si>
  <si>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</si>
  <si>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</si>
  <si>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</si>
  <si>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</si>
  <si>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</si>
  <si>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</si>
  <si>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</si>
  <si>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</si>
  <si>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</si>
  <si>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</si>
  <si>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</si>
  <si>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</si>
  <si>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</si>
  <si>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</si>
  <si>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</si>
  <si>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</si>
  <si>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</si>
  <si>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</si>
  <si>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</si>
  <si>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</si>
  <si>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</si>
  <si>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</si>
  <si>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</si>
  <si>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</si>
  <si>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</si>
  <si>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</si>
  <si>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</si>
  <si>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</si>
  <si>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</si>
  <si>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</si>
  <si>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</si>
  <si>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</si>
  <si>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</si>
  <si>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</si>
  <si>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</si>
  <si>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</si>
  <si>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</si>
  <si>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</si>
  <si>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</si>
  <si>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</si>
  <si>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</si>
  <si>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</si>
  <si>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</si>
  <si>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</si>
  <si>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</si>
  <si>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</si>
  <si>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</si>
  <si>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</si>
  <si>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</si>
  <si>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</si>
  <si>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</si>
  <si>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</si>
  <si>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</si>
  <si>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</si>
  <si>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</si>
  <si>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</si>
  <si>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</si>
  <si>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</si>
  <si>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</si>
  <si>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</si>
  <si>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</si>
  <si>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</si>
  <si>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</si>
  <si>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</si>
  <si>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</si>
  <si>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</si>
  <si>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</si>
  <si>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</si>
  <si>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</si>
  <si>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</si>
  <si>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</si>
  <si>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</si>
  <si>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</si>
  <si>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</si>
  <si>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</si>
  <si>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</si>
  <si>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</si>
  <si>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</si>
  <si>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</si>
  <si>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</si>
  <si>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</si>
  <si>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</si>
  <si>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</si>
  <si>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</si>
  <si>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</si>
  <si>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</si>
  <si>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</si>
  <si>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</si>
  <si>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</si>
  <si>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</si>
  <si>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</si>
  <si>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</si>
  <si>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</si>
  <si>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</si>
  <si>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</si>
  <si>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</si>
  <si>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</si>
  <si>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</si>
  <si>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</si>
  <si>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</si>
  <si>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</si>
  <si>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</si>
  <si>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</si>
  <si>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</si>
  <si>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</si>
  <si>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</si>
  <si>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</si>
  <si>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</si>
  <si>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</si>
  <si>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</si>
  <si>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</si>
  <si>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</si>
  <si>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</si>
  <si>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</si>
  <si>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</si>
  <si>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</si>
  <si>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</si>
  <si>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</si>
  <si>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</si>
  <si>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</si>
  <si>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</si>
  <si>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</si>
  <si>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</si>
  <si>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</si>
  <si>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</si>
  <si>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</si>
  <si>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</si>
  <si>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</si>
  <si>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</si>
  <si>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</si>
  <si>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</si>
  <si>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</si>
  <si>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</si>
  <si>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</si>
  <si>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</si>
  <si>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</si>
  <si>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</si>
  <si>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</si>
  <si>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</si>
  <si>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</si>
  <si>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</si>
  <si>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</si>
  <si>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</si>
  <si>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</si>
  <si>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</si>
  <si>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</si>
  <si>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</si>
  <si>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</si>
  <si>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</si>
  <si>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</si>
  <si>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</si>
  <si>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</si>
  <si>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</si>
  <si>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</si>
  <si>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</si>
  <si>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</si>
  <si>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</si>
  <si>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</si>
  <si>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</si>
  <si>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</si>
  <si>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</si>
  <si>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</si>
  <si>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</si>
  <si>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</si>
  <si>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</si>
  <si>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</si>
  <si>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</si>
  <si>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</si>
  <si>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</si>
  <si>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</si>
  <si>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</si>
  <si>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</si>
  <si>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</si>
  <si>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</si>
  <si>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</si>
  <si>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</si>
  <si>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</si>
  <si>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</si>
  <si>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</si>
  <si>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</si>
  <si>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</si>
  <si>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</si>
  <si>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</si>
  <si>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</si>
  <si>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</si>
  <si>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</si>
  <si>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</si>
  <si>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</si>
  <si>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</si>
  <si>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</si>
  <si>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</si>
  <si>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</si>
  <si>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</si>
  <si>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</si>
  <si>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</si>
  <si>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</si>
  <si>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</si>
  <si>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</si>
  <si>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</si>
  <si>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</si>
  <si>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</si>
  <si>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</si>
  <si>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</si>
  <si>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</si>
  <si>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</si>
  <si>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</si>
  <si>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</si>
  <si>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</si>
  <si>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</si>
  <si>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</si>
  <si>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</si>
  <si>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</si>
  <si>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</si>
  <si>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</si>
  <si>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</si>
  <si>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</si>
  <si>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</si>
  <si>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</si>
  <si>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</si>
  <si>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</si>
  <si>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</si>
  <si>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</si>
  <si>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</si>
  <si>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</si>
  <si>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</si>
  <si>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</si>
  <si>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</si>
  <si>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</si>
  <si>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</si>
  <si>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</si>
  <si>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</si>
  <si>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</si>
  <si>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</si>
  <si>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</si>
  <si>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</si>
  <si>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</si>
  <si>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</si>
  <si>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</si>
  <si>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</si>
  <si>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</si>
  <si>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</si>
  <si>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</si>
  <si>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</si>
  <si>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</si>
  <si>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</si>
  <si>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</si>
  <si>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</si>
  <si>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</si>
  <si>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</si>
  <si>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</si>
  <si>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</si>
  <si>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</si>
  <si>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</si>
  <si>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</si>
  <si>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</si>
  <si>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</si>
  <si>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</si>
  <si>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</si>
  <si>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</si>
  <si>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</si>
  <si>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</si>
  <si>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</si>
  <si>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</si>
  <si>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</si>
  <si>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</si>
  <si>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</si>
  <si>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</si>
  <si>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</si>
  <si>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</si>
  <si>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</si>
  <si>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</si>
  <si>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</si>
  <si>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</si>
  <si>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</si>
  <si>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</si>
  <si>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</si>
  <si>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</si>
  <si>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</si>
  <si>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</si>
  <si>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</si>
  <si>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</si>
  <si>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</si>
  <si>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</si>
  <si>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</si>
  <si>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</si>
  <si>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</si>
  <si>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</si>
  <si>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</si>
  <si>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</si>
  <si>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</si>
  <si>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</si>
  <si>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</si>
  <si>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</si>
  <si>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</si>
  <si>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</si>
  <si>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</si>
  <si>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</si>
  <si>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</si>
  <si>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</si>
  <si>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</si>
  <si>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</si>
  <si>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</si>
  <si>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</si>
  <si>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</si>
  <si>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</si>
  <si>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</si>
  <si>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</si>
  <si>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</si>
  <si>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</si>
  <si>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</si>
  <si>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</si>
  <si>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</si>
  <si>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</si>
  <si>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</si>
  <si>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</si>
  <si>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</si>
  <si>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</si>
  <si>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</si>
  <si>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</si>
  <si>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</si>
  <si>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</si>
  <si>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</si>
  <si>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</si>
  <si>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</si>
  <si>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</si>
  <si>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</si>
  <si>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</si>
  <si>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</si>
  <si>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</si>
  <si>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</si>
  <si>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</si>
  <si>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</si>
  <si>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</si>
  <si>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</si>
  <si>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</si>
  <si>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</si>
  <si>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</si>
  <si>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</si>
  <si>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</si>
  <si>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</si>
  <si>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</si>
  <si>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</si>
  <si>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</si>
  <si>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</si>
  <si>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</si>
  <si>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</si>
  <si>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</si>
  <si>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</si>
  <si>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</si>
  <si>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</si>
  <si>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</si>
  <si>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</si>
  <si>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</si>
  <si>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</si>
  <si>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</si>
  <si>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</si>
  <si>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</si>
  <si>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</si>
  <si>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</si>
  <si>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</si>
  <si>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</si>
  <si>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</si>
  <si>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</si>
  <si>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</si>
  <si>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</si>
  <si>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</si>
  <si>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</si>
  <si>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</si>
  <si>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</si>
  <si>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</si>
  <si>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</si>
  <si>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</si>
  <si>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</si>
  <si>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</si>
  <si>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</si>
  <si>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</si>
  <si>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</si>
  <si>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</si>
  <si>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</si>
  <si>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</si>
  <si>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</si>
  <si>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</si>
  <si>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</si>
  <si>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</si>
  <si>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</si>
  <si>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</si>
  <si>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</si>
  <si>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</si>
  <si>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</si>
  <si>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</si>
  <si>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</si>
  <si>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</si>
  <si>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</si>
  <si>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</si>
  <si>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</si>
  <si>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</si>
  <si>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</si>
  <si>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</si>
  <si>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</si>
  <si>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</si>
  <si>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</si>
  <si>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</si>
  <si>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</si>
  <si>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</si>
  <si>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</si>
  <si>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</si>
  <si>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</si>
  <si>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</si>
  <si>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</si>
  <si>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</si>
  <si>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</si>
  <si>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</si>
  <si>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</si>
  <si>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</si>
  <si>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</si>
  <si>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</si>
  <si>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</si>
  <si>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</si>
  <si>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</si>
  <si>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</si>
  <si>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</si>
  <si>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</si>
  <si>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</si>
  <si>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</si>
  <si>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</si>
  <si>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</si>
  <si>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</si>
  <si>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</si>
  <si>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</si>
  <si>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</si>
  <si>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</si>
  <si>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</si>
  <si>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</si>
  <si>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</si>
  <si>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</si>
  <si>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</si>
  <si>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</si>
  <si>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</si>
  <si>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</si>
  <si>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</si>
  <si>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</si>
  <si>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</si>
  <si>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</si>
  <si>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</si>
  <si>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</si>
  <si>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</si>
  <si>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</si>
  <si>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</si>
  <si>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</si>
  <si>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</si>
  <si>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</si>
  <si>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</si>
  <si>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</si>
  <si>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</si>
  <si>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</si>
  <si>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</si>
  <si>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</si>
  <si>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</si>
  <si>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</si>
  <si>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</si>
  <si>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</si>
  <si>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</si>
  <si>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</si>
  <si>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</si>
  <si>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</si>
  <si>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</si>
  <si>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</si>
  <si>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</si>
  <si>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</si>
  <si>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</si>
  <si>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</si>
  <si>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</si>
  <si>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</si>
  <si>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</si>
  <si>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</si>
  <si>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</si>
  <si>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</si>
  <si>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</si>
  <si>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</si>
  <si>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</si>
  <si>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</si>
  <si>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</si>
  <si>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</si>
  <si>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</si>
  <si>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</si>
  <si>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</si>
  <si>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</si>
  <si>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</si>
  <si>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</si>
  <si>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</si>
  <si>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</si>
  <si>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</si>
  <si>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</si>
  <si>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</si>
  <si>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</si>
  <si>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</si>
  <si>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</si>
  <si>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</si>
  <si>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</si>
  <si>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</si>
  <si>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</si>
  <si>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</si>
  <si>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</si>
  <si>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</si>
  <si>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</si>
  <si>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</si>
  <si>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</si>
  <si>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</si>
  <si>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</si>
  <si>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</si>
  <si>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</si>
  <si>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</si>
  <si>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</si>
  <si>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</si>
  <si>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</si>
  <si>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</si>
  <si>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</si>
  <si>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</si>
  <si>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</si>
  <si>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</si>
  <si>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</si>
  <si>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</si>
  <si>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</si>
  <si>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</si>
  <si>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</si>
  <si>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</si>
  <si>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</si>
  <si>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</si>
  <si>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</si>
  <si>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</si>
  <si>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</si>
  <si>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</si>
  <si>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</si>
  <si>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</si>
  <si>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</si>
  <si>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</si>
  <si>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</si>
  <si>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</si>
  <si>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</si>
  <si>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</si>
  <si>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</si>
  <si>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</si>
  <si>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</si>
  <si>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</si>
  <si>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</si>
  <si>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</si>
  <si>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</si>
  <si>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</si>
  <si>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</si>
  <si>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</si>
  <si>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</si>
  <si>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</si>
  <si>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</si>
  <si>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</si>
  <si>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</si>
  <si>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</si>
  <si>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</si>
  <si>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</si>
  <si>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</si>
  <si>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</si>
  <si>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</si>
  <si>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</si>
  <si>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</si>
  <si>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</si>
  <si>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</si>
  <si>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</si>
  <si>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</si>
  <si>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</si>
  <si>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</si>
  <si>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</si>
  <si>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</si>
  <si>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</si>
  <si>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</si>
  <si>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</si>
  <si>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</si>
  <si>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</si>
  <si>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</si>
  <si>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</si>
  <si>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</si>
  <si>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</si>
  <si>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</si>
  <si>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</si>
  <si>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</si>
  <si>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</si>
  <si>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</si>
  <si>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</si>
  <si>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</si>
  <si>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</si>
  <si>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</si>
  <si>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</si>
  <si>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</si>
  <si>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</si>
  <si>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</si>
  <si>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</si>
  <si>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</si>
  <si>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</si>
  <si>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</si>
  <si>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</si>
  <si>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</si>
  <si>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</si>
  <si>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</si>
  <si>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</si>
  <si>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</si>
  <si>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</si>
  <si>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</si>
  <si>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</si>
  <si>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</si>
  <si>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</si>
  <si>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</si>
  <si>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</si>
  <si>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</si>
  <si>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</si>
  <si>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</si>
  <si>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</si>
  <si>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</si>
  <si>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</si>
  <si>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</si>
  <si>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</si>
  <si>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</si>
  <si>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</si>
  <si>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</si>
  <si>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</si>
  <si>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</si>
  <si>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</si>
  <si>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</si>
  <si>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</si>
  <si>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</si>
  <si>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</si>
  <si>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</si>
  <si>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</si>
  <si>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</si>
  <si>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</si>
  <si>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</si>
  <si>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</si>
  <si>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</si>
  <si>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</si>
  <si>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</si>
  <si>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</si>
  <si>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</si>
  <si>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</si>
  <si>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</si>
  <si>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</si>
  <si>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</si>
  <si>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</si>
  <si>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</si>
  <si>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</si>
  <si>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</si>
  <si>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</si>
  <si>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</si>
  <si>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</si>
  <si>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</si>
  <si>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</si>
  <si>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</si>
  <si>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</si>
  <si>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</si>
  <si>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</si>
  <si>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</si>
  <si>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</si>
  <si>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</si>
  <si>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</si>
  <si>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</si>
  <si>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</si>
  <si>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</si>
  <si>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</si>
  <si>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</si>
  <si>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</si>
  <si>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</si>
  <si>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</si>
  <si>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</si>
  <si>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</si>
  <si>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</si>
  <si>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</si>
  <si>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</si>
  <si>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</si>
  <si>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</si>
  <si>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</si>
  <si>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</si>
  <si>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</si>
  <si>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</si>
  <si>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</si>
  <si>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</si>
  <si>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</si>
  <si>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</si>
  <si>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</si>
  <si>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</si>
  <si>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</si>
  <si>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</si>
  <si>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</si>
  <si>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</si>
  <si>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</si>
  <si>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</si>
  <si>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</si>
  <si>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</si>
  <si>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</si>
  <si>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</si>
  <si>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</si>
  <si>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</si>
  <si>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</si>
  <si>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</si>
  <si>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</si>
  <si>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</si>
  <si>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</si>
  <si>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</si>
  <si>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</si>
  <si>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</si>
  <si>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</si>
  <si>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</si>
  <si>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</si>
  <si>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</si>
  <si>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</si>
  <si>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</si>
  <si>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</si>
  <si>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</si>
  <si>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</si>
  <si>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</si>
  <si>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</si>
  <si>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</si>
  <si>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</si>
  <si>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</si>
  <si>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</si>
  <si>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</si>
  <si>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</si>
  <si>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</si>
  <si>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</si>
  <si>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</si>
  <si>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</si>
  <si>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</si>
  <si>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</si>
  <si>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</si>
  <si>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</si>
  <si>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</si>
  <si>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</si>
  <si>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</si>
  <si>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</si>
  <si>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</si>
  <si>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</si>
  <si>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</si>
  <si>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</si>
  <si>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</si>
  <si>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</si>
  <si>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</si>
  <si>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</si>
  <si>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</si>
  <si>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</si>
  <si>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</si>
  <si>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</si>
  <si>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</si>
  <si>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</si>
  <si>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</si>
  <si>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</si>
  <si>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</si>
  <si>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</si>
  <si>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</si>
  <si>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</si>
  <si>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</si>
  <si>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</si>
  <si>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</si>
  <si>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</si>
  <si>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</si>
  <si>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</si>
  <si>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</si>
  <si>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</si>
  <si>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</si>
  <si>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</si>
  <si>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</si>
  <si>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</si>
  <si>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</si>
  <si>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</si>
  <si>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</si>
  <si>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</si>
  <si>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</si>
  <si>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</si>
  <si>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</si>
  <si>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</si>
  <si>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</si>
  <si>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</si>
  <si>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</si>
  <si>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</si>
  <si>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</si>
  <si>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</si>
  <si>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</si>
  <si>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</si>
  <si>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</si>
  <si>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</si>
  <si>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</si>
  <si>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</si>
  <si>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</si>
  <si>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</si>
  <si>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</si>
  <si>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</si>
  <si>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</si>
  <si>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</si>
  <si>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</si>
  <si>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</si>
  <si>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</si>
  <si>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</si>
  <si>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</si>
  <si>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</si>
  <si>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</si>
  <si>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</si>
  <si>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</si>
  <si>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</si>
  <si>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</si>
  <si>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</si>
  <si>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</si>
  <si>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</si>
  <si>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</si>
  <si>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</si>
  <si>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</si>
  <si>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</si>
  <si>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</si>
  <si>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</si>
  <si>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</si>
  <si>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</si>
  <si>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</si>
  <si>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</si>
  <si>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</si>
  <si>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</si>
  <si>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</si>
  <si>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</si>
  <si>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</si>
  <si>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</si>
  <si>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</si>
  <si>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</si>
  <si>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</si>
  <si>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</si>
  <si>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</si>
  <si>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</si>
  <si>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</si>
  <si>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</si>
  <si>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</si>
  <si>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</si>
  <si>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</si>
  <si>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</si>
  <si>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</si>
  <si>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</si>
  <si>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</si>
  <si>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</si>
  <si>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</si>
  <si>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</si>
  <si>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</si>
  <si>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</si>
  <si>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</si>
  <si>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</si>
  <si>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</si>
  <si>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</si>
  <si>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</si>
  <si>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</si>
  <si>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</si>
  <si>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</si>
  <si>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</si>
  <si>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</si>
  <si>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</si>
  <si>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</si>
  <si>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</si>
  <si>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</si>
  <si>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</si>
  <si>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</si>
  <si>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</si>
  <si>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</si>
  <si>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</si>
  <si>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</si>
  <si>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</si>
  <si>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</si>
  <si>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</si>
  <si>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</si>
  <si>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</si>
  <si>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</si>
  <si>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</si>
  <si>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</si>
  <si>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</si>
  <si>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</si>
  <si>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</si>
  <si>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</si>
  <si>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</si>
  <si>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</si>
  <si>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</si>
  <si>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</si>
  <si>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</si>
  <si>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</si>
  <si>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</si>
  <si>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</si>
  <si>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</si>
  <si>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</si>
  <si>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</si>
  <si>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</si>
  <si>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</si>
  <si>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</si>
  <si>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</si>
  <si>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</si>
  <si>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</si>
  <si>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</si>
  <si>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</si>
  <si>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</si>
  <si>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</si>
  <si>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</si>
  <si>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</si>
  <si>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</si>
  <si>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</si>
  <si>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</si>
  <si>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</si>
  <si>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</si>
  <si>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</si>
  <si>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</si>
  <si>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</si>
  <si>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</si>
  <si>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</si>
  <si>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</si>
  <si>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</si>
  <si>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</si>
  <si>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</si>
  <si>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</si>
  <si>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</si>
  <si>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</si>
  <si>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</si>
  <si>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</si>
  <si>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</si>
  <si>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</si>
  <si>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</si>
  <si>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</si>
  <si>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</si>
  <si>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</si>
  <si>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</si>
  <si>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</si>
  <si>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</si>
  <si>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</si>
  <si>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</si>
  <si>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</si>
  <si>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</si>
  <si>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</si>
  <si>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</si>
  <si>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</si>
  <si>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</si>
  <si>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</si>
  <si>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</si>
  <si>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</si>
  <si>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</si>
  <si>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</si>
  <si>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</si>
  <si>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</si>
  <si>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</si>
  <si>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</si>
  <si>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</si>
  <si>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</si>
  <si>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</si>
  <si>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</si>
  <si>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</si>
  <si>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</si>
  <si>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</si>
  <si>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</si>
  <si>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</si>
  <si>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</si>
  <si>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</si>
  <si>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</si>
  <si>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</si>
  <si>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</si>
  <si>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</si>
  <si>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</si>
  <si>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</si>
  <si>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</si>
  <si>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</si>
  <si>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</si>
  <si>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</si>
  <si>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</si>
  <si>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</si>
  <si>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</si>
  <si>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</si>
  <si>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</si>
  <si>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</si>
  <si>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</si>
  <si>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</si>
  <si>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</si>
  <si>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</si>
  <si>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</si>
  <si>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</si>
  <si>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</si>
  <si>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</si>
  <si>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</si>
  <si>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</si>
  <si>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</si>
  <si>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</si>
  <si>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</si>
  <si>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</si>
  <si>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</si>
  <si>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</si>
  <si>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</si>
  <si>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</si>
  <si>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</si>
  <si>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</si>
  <si>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</si>
  <si>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</si>
  <si>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</si>
  <si>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</si>
  <si>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</si>
  <si>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</si>
  <si>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</si>
  <si>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</si>
  <si>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</si>
  <si>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</si>
  <si>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</si>
  <si>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</si>
  <si>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</si>
  <si>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</si>
  <si>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</si>
  <si>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</si>
  <si>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</si>
  <si>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</si>
  <si>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</si>
  <si>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</si>
  <si>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</si>
  <si>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</si>
  <si>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</si>
  <si>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</si>
  <si>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</si>
  <si>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</si>
  <si>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</si>
  <si>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</si>
  <si>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</si>
  <si>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</si>
  <si>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</si>
  <si>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</si>
  <si>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</si>
  <si>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</si>
  <si>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</si>
  <si>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</si>
  <si>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</si>
  <si>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</si>
  <si>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</si>
  <si>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</si>
  <si>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</si>
  <si>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</si>
  <si>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</si>
  <si>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</si>
  <si>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</si>
  <si>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</si>
  <si>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</si>
  <si>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</si>
  <si>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</si>
  <si>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</si>
  <si>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</si>
  <si>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</si>
  <si>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</si>
  <si>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</si>
  <si>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</si>
  <si>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</si>
  <si>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</si>
  <si>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</si>
  <si>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</si>
  <si>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</si>
  <si>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</si>
  <si>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</si>
  <si>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</si>
  <si>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</si>
  <si>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</si>
  <si>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</si>
  <si>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</si>
  <si>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</si>
  <si>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</si>
  <si>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</si>
  <si>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</si>
  <si>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</si>
  <si>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</si>
  <si>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</si>
  <si>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</si>
  <si>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</si>
  <si>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</si>
  <si>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</si>
  <si>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</si>
  <si>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</si>
  <si>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</si>
  <si>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</si>
  <si>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</si>
  <si>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</si>
  <si>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</si>
  <si>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</si>
  <si>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</si>
  <si>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</si>
  <si>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</si>
  <si>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</si>
  <si>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</si>
  <si>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</si>
  <si>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</si>
  <si>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</si>
  <si>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</si>
  <si>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</si>
  <si>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</si>
  <si>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</si>
  <si>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</si>
  <si>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</si>
  <si>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</si>
  <si>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</si>
  <si>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</si>
  <si>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</si>
  <si>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</si>
  <si>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</si>
  <si>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</si>
  <si>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</si>
  <si>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</si>
  <si>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</si>
  <si>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</si>
  <si>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</si>
  <si>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</si>
  <si>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</si>
  <si>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</si>
  <si>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</si>
  <si>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</si>
  <si>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</si>
  <si>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</si>
  <si>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</si>
  <si>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</si>
  <si>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</si>
  <si>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</si>
  <si>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</si>
  <si>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</si>
  <si>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</si>
  <si>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</si>
  <si>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</si>
  <si>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</si>
  <si>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</si>
  <si>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</si>
  <si>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</si>
  <si>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</si>
  <si>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</si>
  <si>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</si>
  <si>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</si>
  <si>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</si>
  <si>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</si>
  <si>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</si>
  <si>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</si>
  <si>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</si>
  <si>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</si>
  <si>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</si>
  <si>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</si>
  <si>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</si>
  <si>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</si>
  <si>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</si>
  <si>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</si>
  <si>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</si>
  <si>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</si>
  <si>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</si>
  <si>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</si>
  <si>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</si>
  <si>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</si>
  <si>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</si>
  <si>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</si>
  <si>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</si>
  <si>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</si>
  <si>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</si>
  <si>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</si>
  <si>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</si>
  <si>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</si>
  <si>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</si>
  <si>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</si>
  <si>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</si>
  <si>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</si>
  <si>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</si>
  <si>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</si>
  <si>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</si>
  <si>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</si>
  <si>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</si>
  <si>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</si>
  <si>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</si>
  <si>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</si>
  <si>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</si>
  <si>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</si>
  <si>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</si>
  <si>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</si>
  <si>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</si>
  <si>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</si>
  <si>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</si>
  <si>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</si>
  <si>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</si>
  <si>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</si>
  <si>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</si>
  <si>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</si>
  <si>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</si>
  <si>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</si>
  <si>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</si>
  <si>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</si>
  <si>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</si>
  <si>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</si>
  <si>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</si>
  <si>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</si>
  <si>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</si>
  <si>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</si>
  <si>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</si>
  <si>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</si>
  <si>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</si>
  <si>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</si>
  <si>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</si>
  <si>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</si>
  <si>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</si>
  <si>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</si>
  <si>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</si>
  <si>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</si>
  <si>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</si>
  <si>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</si>
  <si>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</si>
  <si>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</si>
  <si>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</si>
  <si>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</si>
  <si>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</si>
  <si>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</si>
  <si>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</si>
  <si>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</si>
  <si>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</si>
  <si>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</si>
  <si>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</si>
  <si>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</si>
  <si>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</si>
  <si>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</si>
  <si>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</si>
  <si>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</si>
  <si>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</si>
  <si>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</si>
  <si>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</si>
  <si>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</si>
  <si>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</si>
  <si>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</si>
  <si>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</si>
  <si>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</si>
  <si>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</si>
  <si>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</si>
  <si>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</si>
  <si>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</si>
  <si>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</si>
  <si>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</si>
  <si>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</si>
  <si>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</si>
  <si>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</si>
  <si>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</si>
  <si>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</si>
  <si>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</si>
  <si>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</si>
  <si>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</si>
  <si>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</si>
  <si>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</si>
  <si>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</si>
  <si>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</si>
  <si>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</si>
  <si>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</si>
  <si>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</si>
  <si>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</si>
  <si>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</si>
  <si>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</si>
  <si>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</si>
  <si>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</si>
  <si>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</si>
  <si>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</si>
  <si>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</si>
  <si>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</si>
  <si>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</si>
  <si>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</si>
  <si>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</si>
  <si>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</si>
  <si>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</si>
  <si>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</si>
  <si>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</si>
  <si>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</si>
  <si>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</si>
  <si>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</si>
  <si>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</si>
  <si>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</si>
  <si>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</si>
  <si>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</si>
  <si>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</si>
  <si>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</si>
  <si>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</si>
  <si>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</si>
  <si>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</si>
  <si>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</si>
  <si>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</si>
  <si>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</si>
  <si>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</si>
  <si>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</si>
  <si>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</si>
  <si>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</si>
  <si>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</si>
  <si>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</si>
  <si>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</si>
  <si>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</si>
  <si>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</si>
  <si>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</si>
  <si>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</si>
  <si>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</si>
  <si>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</si>
  <si>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</si>
  <si>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</si>
  <si>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</si>
  <si>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</si>
  <si>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</si>
  <si>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</si>
  <si>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</si>
  <si>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</si>
  <si>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</si>
  <si>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</si>
  <si>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</si>
  <si>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</si>
  <si>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</si>
  <si>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</si>
  <si>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</si>
  <si>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</si>
  <si>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</si>
  <si>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</si>
  <si>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</si>
  <si>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</si>
  <si>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</si>
  <si>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</si>
  <si>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</si>
  <si>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</si>
  <si>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</si>
  <si>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</si>
  <si>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</si>
  <si>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</si>
  <si>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</si>
  <si>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</si>
  <si>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</si>
  <si>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</si>
  <si>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</si>
  <si>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</si>
  <si>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</si>
  <si>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</si>
  <si>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</si>
  <si>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</si>
  <si>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</si>
  <si>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</si>
  <si>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</si>
  <si>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</si>
  <si>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</si>
  <si>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</si>
  <si>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</si>
  <si>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</si>
  <si>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</si>
  <si>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</si>
  <si>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</si>
  <si>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</si>
  <si>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</si>
  <si>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</si>
  <si>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</si>
  <si>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</si>
  <si>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</si>
  <si>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</si>
  <si>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</si>
  <si>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</si>
  <si>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</si>
  <si>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</si>
  <si>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</si>
  <si>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</si>
  <si>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</si>
  <si>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</si>
  <si>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</si>
  <si>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</si>
  <si>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</si>
  <si>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</si>
  <si>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</si>
  <si>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</si>
  <si>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</si>
  <si>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</si>
  <si>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</si>
  <si>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</si>
  <si>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</si>
  <si>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</si>
  <si>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</si>
  <si>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</si>
  <si>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</si>
  <si>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</si>
  <si>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</si>
  <si>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</si>
  <si>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</si>
  <si>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</si>
  <si>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</si>
  <si>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</si>
  <si>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</si>
  <si>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</si>
  <si>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</si>
  <si>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</si>
  <si>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</si>
  <si>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</si>
  <si>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</si>
  <si>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</si>
  <si>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</si>
  <si>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</si>
  <si>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</si>
  <si>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</si>
  <si>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</si>
  <si>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</si>
  <si>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</si>
  <si>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</si>
  <si>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</si>
  <si>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</si>
  <si>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</si>
  <si>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</si>
  <si>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</si>
  <si>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</si>
  <si>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</si>
  <si>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</si>
  <si>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</si>
  <si>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</si>
  <si>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</si>
  <si>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</si>
  <si>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</si>
  <si>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</si>
  <si>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</si>
  <si>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</si>
  <si>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</si>
  <si>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</si>
  <si>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</si>
  <si>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</si>
  <si>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</si>
  <si>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</si>
  <si>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</si>
  <si>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</si>
  <si>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</si>
  <si>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</si>
  <si>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</si>
  <si>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</si>
  <si>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</si>
  <si>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</si>
  <si>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</si>
  <si>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</si>
  <si>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</si>
  <si>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</si>
  <si>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</si>
  <si>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</si>
  <si>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</si>
  <si>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</si>
  <si>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</si>
  <si>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</si>
  <si>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</si>
  <si>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</si>
  <si>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</si>
  <si>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</si>
  <si>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</si>
  <si>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</si>
  <si>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</si>
  <si>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</si>
  <si>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</si>
  <si>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</si>
  <si>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</si>
  <si>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</si>
  <si>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</si>
  <si>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</si>
  <si>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</si>
  <si>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</si>
  <si>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</si>
  <si>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</si>
  <si>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</si>
  <si>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</si>
  <si>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</si>
  <si>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</si>
  <si>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</si>
  <si>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</si>
  <si>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</si>
  <si>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</si>
  <si>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</si>
  <si>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</si>
  <si>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</si>
  <si>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</si>
  <si>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</si>
  <si>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</si>
  <si>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</si>
  <si>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</si>
  <si>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</si>
  <si>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</si>
  <si>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</si>
  <si>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</si>
  <si>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</si>
  <si>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</si>
  <si>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</si>
  <si>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</si>
  <si>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</si>
  <si>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</si>
  <si>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</si>
  <si>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</si>
  <si>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</si>
  <si>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</si>
  <si>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</si>
  <si>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</si>
  <si>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</si>
  <si>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</si>
  <si>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</si>
  <si>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</si>
  <si>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</si>
  <si>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</si>
  <si>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</si>
  <si>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</si>
  <si>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</si>
  <si>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</si>
  <si>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</si>
  <si>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</si>
  <si>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</si>
  <si>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</si>
  <si>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</si>
  <si>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</si>
  <si>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</si>
  <si>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</si>
  <si>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</si>
  <si>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</si>
  <si>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</si>
  <si>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</si>
  <si>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</si>
  <si>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</si>
  <si>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</si>
  <si>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</si>
  <si>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</si>
  <si>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</si>
  <si>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</si>
  <si>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</si>
  <si>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</si>
  <si>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</si>
  <si>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</si>
  <si>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</si>
  <si>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</si>
  <si>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</si>
  <si>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</si>
  <si>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</si>
  <si>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</si>
  <si>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</si>
  <si>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</si>
  <si>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</si>
  <si>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</si>
  <si>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</si>
  <si>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</si>
  <si>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</si>
  <si>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</si>
  <si>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</si>
  <si>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</si>
  <si>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</si>
  <si>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</si>
  <si>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</si>
  <si>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</si>
  <si>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</si>
  <si>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</si>
  <si>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</si>
  <si>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</si>
  <si>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</si>
  <si>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</si>
  <si>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</si>
  <si>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</si>
  <si>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</si>
  <si>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</si>
  <si>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</si>
  <si>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</si>
  <si>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</si>
  <si>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</si>
  <si>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</si>
  <si>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</si>
  <si>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</si>
  <si>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</si>
  <si>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</si>
  <si>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</si>
  <si>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</si>
  <si>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</si>
  <si>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</si>
  <si>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</si>
  <si>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</si>
  <si>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</si>
  <si>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</si>
  <si>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</si>
  <si>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</si>
  <si>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</si>
  <si>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</si>
  <si>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</si>
  <si>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</si>
  <si>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</si>
  <si>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</si>
  <si>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</si>
  <si>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</si>
  <si>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</si>
  <si>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</si>
  <si>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</si>
  <si>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</si>
  <si>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</si>
  <si>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</si>
  <si>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</si>
  <si>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</si>
  <si>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</si>
  <si>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</si>
  <si>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</si>
  <si>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</si>
  <si>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</si>
  <si>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</si>
  <si>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</si>
  <si>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</si>
  <si>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</si>
  <si>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</si>
  <si>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</si>
  <si>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</si>
  <si>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</si>
  <si>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</si>
  <si>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</si>
  <si>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</si>
  <si>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</si>
  <si>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</si>
  <si>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</si>
  <si>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</si>
  <si>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</si>
  <si>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</si>
  <si>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</si>
  <si>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</si>
  <si>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</si>
  <si>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</si>
  <si>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</si>
  <si>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</si>
  <si>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</si>
  <si>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</si>
  <si>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</si>
  <si>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</si>
  <si>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</si>
  <si>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</si>
  <si>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</si>
  <si>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</si>
  <si>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</si>
  <si>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</si>
  <si>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</si>
  <si>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</si>
  <si>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</si>
  <si>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</si>
  <si>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</si>
  <si>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</si>
  <si>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</si>
  <si>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</si>
  <si>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</si>
  <si>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</si>
  <si>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</si>
  <si>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</si>
  <si>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</si>
  <si>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</si>
  <si>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</si>
  <si>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</si>
  <si>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</si>
  <si>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</si>
  <si>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</si>
  <si>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</si>
  <si>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</si>
  <si>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</si>
  <si>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</si>
  <si>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</si>
  <si>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</si>
  <si>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</si>
  <si>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</si>
  <si>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</si>
  <si>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</si>
  <si>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</si>
  <si>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</si>
  <si>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</si>
  <si>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</si>
  <si>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</si>
  <si>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</si>
  <si>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</si>
  <si>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</si>
  <si>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</si>
  <si>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</si>
  <si>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</si>
  <si>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</si>
  <si>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</si>
  <si>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</si>
  <si>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</si>
  <si>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</si>
  <si>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</si>
  <si>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</si>
  <si>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</si>
  <si>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</si>
  <si>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</si>
  <si>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</si>
  <si>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</si>
  <si>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</si>
  <si>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</si>
  <si>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</si>
  <si>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</si>
  <si>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</si>
  <si>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</si>
  <si>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</si>
  <si>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</si>
  <si>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</si>
  <si>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</si>
  <si>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</si>
  <si>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</si>
  <si>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</si>
  <si>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</si>
  <si>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</si>
  <si>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</si>
  <si>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</si>
  <si>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</si>
  <si>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</si>
  <si>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</si>
  <si>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</si>
  <si>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</si>
  <si>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</si>
  <si>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</si>
  <si>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</si>
  <si>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</si>
  <si>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</si>
  <si>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</si>
  <si>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</si>
  <si>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</si>
  <si>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</si>
  <si>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</si>
  <si>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</si>
  <si>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</si>
  <si>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</si>
  <si>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</si>
  <si>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</si>
  <si>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</si>
  <si>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</si>
  <si>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</si>
  <si>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</si>
  <si>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</si>
  <si>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</si>
  <si>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</si>
  <si>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</si>
  <si>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</si>
  <si>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</si>
  <si>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</si>
  <si>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</si>
  <si>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</si>
  <si>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</si>
  <si>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</si>
  <si>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</si>
  <si>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</si>
  <si>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</si>
  <si>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</si>
  <si>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</si>
  <si>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</si>
  <si>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</si>
  <si>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</si>
  <si>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</si>
  <si>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</si>
  <si>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</si>
  <si>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</si>
  <si>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</si>
  <si>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</si>
  <si>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</si>
  <si>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</si>
  <si>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</si>
  <si>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</si>
  <si>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</si>
  <si>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</si>
  <si>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</si>
  <si>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</si>
  <si>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</si>
  <si>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</si>
  <si>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</si>
  <si>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</si>
  <si>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</si>
  <si>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</si>
  <si>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</si>
  <si>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</si>
  <si>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</si>
  <si>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</si>
  <si>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</si>
  <si>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</si>
  <si>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</si>
  <si>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</si>
  <si>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</si>
  <si>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</si>
  <si>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</si>
  <si>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</si>
  <si>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</si>
  <si>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</si>
  <si>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</si>
  <si>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</si>
  <si>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</si>
  <si>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</si>
  <si>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</si>
  <si>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</si>
  <si>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</si>
  <si>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</si>
  <si>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</si>
  <si>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</si>
  <si>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</si>
  <si>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</si>
  <si>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</si>
  <si>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</si>
  <si>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</si>
  <si>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</si>
  <si>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</si>
  <si>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</si>
  <si>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</si>
  <si>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</si>
  <si>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</si>
  <si>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</si>
  <si>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</si>
  <si>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</si>
  <si>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</si>
  <si>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</si>
  <si>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</si>
  <si>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</si>
  <si>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</si>
  <si>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</si>
  <si>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</si>
  <si>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</si>
  <si>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</si>
  <si>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</si>
  <si>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</si>
  <si>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</si>
  <si>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</si>
  <si>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</si>
  <si>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</si>
  <si>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</si>
  <si>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</si>
  <si>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</si>
  <si>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</si>
  <si>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</si>
  <si>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</si>
  <si>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</si>
  <si>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</si>
  <si>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</si>
  <si>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</si>
  <si>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</si>
  <si>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</si>
  <si>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</si>
  <si>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</si>
  <si>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</si>
  <si>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</si>
  <si>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</si>
  <si>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</si>
  <si>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</si>
  <si>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</si>
  <si>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</si>
  <si>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</si>
  <si>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</si>
  <si>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</si>
  <si>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</si>
  <si>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</si>
  <si>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</si>
  <si>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</si>
  <si>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</si>
  <si>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</si>
  <si>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</si>
  <si>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</si>
  <si>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</si>
  <si>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</si>
  <si>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</si>
  <si>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</si>
  <si>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</si>
  <si>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</si>
  <si>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</si>
  <si>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</si>
  <si>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</si>
  <si>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</si>
  <si>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</si>
  <si>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</si>
  <si>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</si>
  <si>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</si>
  <si>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</si>
  <si>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</si>
  <si>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</si>
  <si>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</si>
  <si>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</si>
  <si>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</si>
  <si>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</si>
  <si>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</si>
  <si>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</si>
  <si>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</si>
  <si>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</si>
  <si>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</si>
  <si>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</si>
  <si>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</si>
  <si>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</si>
  <si>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</si>
  <si>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</si>
  <si>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</si>
  <si>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</si>
  <si>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</si>
  <si>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</si>
  <si>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</si>
  <si>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</si>
  <si>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</si>
  <si>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</si>
  <si>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</si>
  <si>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</si>
  <si>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</si>
  <si>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</si>
  <si>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</si>
  <si>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</si>
  <si>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</si>
  <si>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</si>
  <si>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</si>
  <si>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</si>
  <si>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</si>
  <si>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</si>
  <si>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</si>
  <si>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</si>
  <si>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</si>
  <si>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</si>
  <si>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</si>
  <si>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</si>
  <si>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</si>
  <si>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</si>
  <si>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</si>
  <si>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</si>
  <si>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</si>
  <si>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</si>
  <si>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</si>
  <si>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</si>
  <si>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</si>
  <si>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</si>
  <si>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</si>
  <si>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</si>
  <si>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</si>
  <si>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</si>
  <si>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</si>
  <si>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</si>
  <si>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</si>
  <si>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</si>
  <si>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</si>
  <si>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</si>
  <si>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</si>
  <si>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</si>
  <si>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</si>
  <si>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</si>
  <si>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</si>
  <si>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</si>
  <si>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</si>
  <si>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</si>
  <si>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</si>
  <si>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</si>
  <si>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</si>
  <si>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</si>
  <si>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</si>
  <si>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</si>
  <si>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</si>
  <si>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</si>
  <si>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</si>
  <si>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</si>
  <si>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</si>
  <si>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</si>
  <si>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</si>
  <si>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</si>
  <si>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</si>
  <si>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</si>
  <si>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</si>
  <si>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</si>
  <si>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</si>
  <si>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</si>
  <si>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</si>
  <si>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</si>
  <si>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</si>
  <si>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</si>
  <si>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</si>
  <si>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</si>
  <si>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</si>
  <si>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</si>
  <si>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</si>
  <si>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</si>
  <si>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</si>
  <si>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</si>
  <si>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</si>
  <si>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</si>
  <si>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</si>
  <si>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</si>
  <si>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</si>
  <si>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</si>
  <si>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</si>
  <si>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</si>
  <si>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</si>
  <si>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</si>
  <si>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</si>
  <si>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</si>
  <si>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</si>
  <si>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</si>
  <si>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</si>
  <si>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</si>
  <si>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</si>
  <si>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</si>
  <si>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</si>
  <si>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</si>
  <si>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</si>
  <si>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</si>
  <si>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</si>
  <si>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</si>
  <si>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</si>
  <si>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</si>
  <si>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</si>
  <si>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</si>
  <si>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</si>
  <si>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</si>
  <si>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</si>
  <si>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</si>
  <si>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</si>
  <si>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</si>
  <si>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</si>
  <si>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</si>
  <si>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</si>
  <si>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</si>
  <si>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</si>
  <si>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</si>
  <si>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</si>
  <si>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</si>
  <si>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</si>
  <si>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</si>
  <si>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</si>
  <si>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</si>
  <si>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</si>
  <si>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</si>
  <si>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</si>
  <si>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</si>
  <si>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</si>
  <si>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</si>
  <si>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</si>
  <si>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</si>
  <si>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</si>
  <si>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</si>
  <si>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</si>
  <si>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</si>
  <si>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</si>
  <si>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</si>
  <si>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</si>
  <si>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</si>
  <si>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</si>
  <si>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</si>
  <si>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</si>
  <si>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</si>
  <si>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</si>
  <si>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</si>
  <si>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</si>
  <si>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</si>
  <si>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</si>
  <si>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</si>
  <si>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</si>
  <si>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</si>
  <si>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</si>
  <si>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</si>
  <si>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</si>
  <si>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</si>
  <si>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</si>
  <si>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</si>
  <si>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</si>
  <si>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</si>
  <si>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</si>
  <si>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</si>
  <si>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</si>
  <si>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</si>
  <si>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</si>
  <si>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</si>
  <si>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</si>
  <si>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</si>
  <si>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</si>
  <si>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</si>
  <si>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</si>
  <si>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</si>
  <si>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</si>
  <si>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</si>
  <si>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</si>
  <si>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</si>
  <si>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</si>
  <si>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</si>
  <si>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</si>
  <si>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</si>
  <si>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</si>
  <si>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</si>
  <si>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</si>
  <si>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</si>
  <si>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</si>
  <si>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</si>
  <si>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</si>
  <si>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</si>
  <si>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</si>
  <si>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</si>
  <si>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</si>
  <si>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</si>
  <si>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</si>
  <si>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</si>
  <si>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</si>
  <si>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</si>
  <si>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</si>
  <si>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</si>
  <si>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</si>
  <si>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</si>
  <si>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</si>
  <si>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</si>
  <si>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</si>
  <si>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</si>
  <si>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</si>
  <si>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</si>
  <si>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</si>
  <si>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</si>
  <si>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</si>
  <si>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</si>
  <si>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</si>
  <si>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</si>
  <si>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</si>
  <si>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</si>
  <si>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</si>
  <si>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</si>
  <si>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</si>
  <si>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</si>
  <si>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</si>
  <si>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</si>
  <si>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</si>
  <si>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</si>
  <si>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</si>
  <si>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</si>
  <si>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</si>
  <si>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</si>
  <si>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</si>
  <si>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</si>
  <si>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</si>
  <si>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</si>
  <si>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</si>
  <si>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</si>
  <si>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</si>
  <si>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</si>
  <si>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</si>
  <si>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</si>
  <si>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</si>
  <si>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</si>
  <si>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</si>
  <si>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</si>
  <si>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</si>
  <si>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</si>
  <si>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</si>
  <si>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</si>
  <si>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</si>
  <si>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</si>
  <si>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</si>
  <si>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</si>
  <si>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</si>
  <si>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</si>
  <si>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</si>
  <si>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</si>
  <si>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</si>
  <si>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</si>
  <si>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</si>
  <si>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</si>
  <si>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</si>
  <si>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</si>
  <si>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</si>
  <si>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</si>
  <si>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</si>
  <si>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</si>
  <si>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</si>
  <si>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</si>
  <si>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</si>
  <si>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</si>
  <si>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</si>
  <si>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</si>
  <si>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</si>
  <si>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</si>
  <si>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</si>
  <si>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</si>
  <si>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</si>
  <si>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</si>
  <si>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</si>
  <si>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</si>
  <si>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</si>
  <si>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</si>
  <si>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</si>
  <si>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</si>
  <si>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</si>
  <si>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</si>
  <si>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</si>
  <si>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</si>
  <si>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</si>
  <si>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</si>
  <si>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</si>
  <si>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</si>
  <si>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</si>
  <si>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</si>
  <si>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</si>
  <si>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</si>
  <si>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</si>
  <si>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</si>
  <si>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</si>
  <si>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</si>
  <si>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</si>
  <si>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</si>
  <si>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</si>
  <si>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</si>
  <si>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</si>
  <si>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</si>
  <si>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</si>
  <si>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</si>
  <si>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</si>
  <si>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</si>
  <si>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</si>
  <si>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</si>
  <si>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</si>
  <si>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</si>
  <si>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</si>
  <si>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</si>
  <si>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</si>
  <si>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</si>
  <si>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</si>
  <si>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</si>
  <si>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</si>
  <si>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</si>
  <si>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</si>
  <si>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</si>
  <si>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</si>
  <si>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</si>
  <si>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</si>
  <si>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</si>
  <si>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</si>
  <si>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</si>
  <si>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</si>
  <si>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</si>
  <si>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</si>
  <si>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</si>
  <si>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</si>
  <si>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</si>
  <si>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</si>
  <si>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</si>
  <si>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</si>
  <si>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</si>
  <si>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</si>
  <si>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</si>
  <si>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</si>
  <si>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</si>
  <si>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</si>
  <si>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</si>
  <si>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</si>
  <si>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</si>
  <si>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</si>
  <si>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</si>
  <si>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</si>
  <si>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</si>
  <si>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</si>
  <si>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</si>
  <si>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</si>
  <si>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</si>
  <si>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</si>
  <si>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</si>
  <si>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</si>
  <si>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</si>
  <si>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</si>
  <si>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</si>
  <si>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</si>
  <si>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</si>
  <si>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</si>
  <si>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</si>
  <si>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</si>
  <si>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</si>
  <si>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</si>
  <si>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</si>
  <si>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</si>
  <si>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</si>
  <si>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</si>
  <si>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</si>
  <si>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</si>
  <si>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</si>
  <si>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</si>
  <si>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</si>
  <si>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</si>
  <si>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</si>
  <si>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</si>
  <si>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</si>
  <si>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</si>
  <si>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</si>
  <si>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</si>
  <si>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</si>
  <si>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</si>
  <si>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</si>
  <si>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</si>
  <si>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</si>
  <si>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</si>
  <si>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</si>
  <si>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</si>
  <si>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</si>
  <si>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</si>
  <si>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</si>
  <si>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</si>
  <si>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</si>
  <si>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</si>
  <si>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</si>
  <si>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</si>
  <si>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</si>
  <si>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</si>
  <si>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</si>
  <si>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</si>
  <si>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</si>
  <si>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</si>
  <si>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</si>
  <si>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</si>
  <si>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</si>
  <si>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</si>
  <si>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</si>
  <si>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</si>
  <si>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</si>
  <si>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</si>
  <si>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</si>
  <si>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</si>
  <si>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</si>
  <si>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</si>
  <si>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</si>
  <si>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</si>
  <si>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</si>
  <si>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</si>
  <si>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</si>
  <si>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</si>
  <si>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</si>
  <si>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</si>
  <si>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</si>
  <si>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</si>
  <si>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</si>
  <si>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</si>
  <si>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</si>
  <si>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</si>
  <si>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</si>
  <si>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</si>
  <si>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</si>
  <si>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</si>
  <si>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</si>
  <si>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</si>
  <si>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</si>
  <si>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</si>
  <si>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</si>
  <si>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</si>
  <si>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</si>
  <si>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</si>
  <si>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</si>
  <si>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</si>
  <si>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</si>
  <si>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</si>
  <si>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</si>
  <si>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</si>
  <si>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</si>
  <si>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</si>
  <si>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</si>
  <si>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</si>
  <si>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</si>
  <si>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</si>
  <si>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</si>
  <si>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</si>
  <si>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</si>
  <si>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</si>
  <si>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</si>
  <si>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</si>
  <si>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</si>
  <si>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</si>
  <si>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</si>
  <si>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</si>
  <si>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</si>
  <si>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</si>
  <si>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</si>
  <si>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</si>
  <si>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</si>
  <si>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</si>
  <si>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</si>
  <si>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</si>
  <si>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</si>
  <si>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</si>
  <si>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</si>
  <si>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</si>
  <si>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</si>
  <si>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</si>
  <si>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</si>
  <si>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</si>
  <si>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</si>
  <si>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</si>
  <si>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</si>
  <si>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</si>
  <si>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</si>
  <si>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</si>
  <si>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</si>
  <si>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</si>
  <si>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</si>
  <si>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</si>
  <si>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</si>
  <si>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</si>
  <si>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</si>
  <si>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</si>
  <si>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</si>
  <si>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</si>
  <si>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</si>
  <si>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</si>
  <si>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</si>
  <si>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</si>
  <si>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</si>
  <si>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</si>
  <si>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</si>
  <si>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</si>
  <si>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</si>
  <si>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</si>
  <si>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</si>
  <si>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</si>
  <si>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</si>
  <si>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</si>
  <si>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</si>
  <si>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</si>
  <si>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</si>
  <si>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</si>
  <si>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</si>
  <si>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</si>
  <si>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</si>
  <si>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</si>
  <si>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</si>
  <si>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</si>
  <si>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</si>
  <si>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</si>
  <si>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</si>
  <si>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</si>
  <si>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</si>
  <si>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</si>
  <si>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</si>
  <si>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</si>
  <si>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</si>
  <si>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</si>
  <si>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</si>
  <si>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</si>
  <si>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</si>
  <si>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</si>
  <si>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</si>
  <si>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</si>
  <si>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</si>
  <si>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</si>
  <si>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</si>
  <si>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</si>
  <si>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</si>
  <si>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</si>
  <si>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</si>
  <si>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</si>
  <si>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</si>
  <si>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</si>
  <si>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</si>
  <si>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</si>
  <si>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</si>
  <si>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</si>
  <si>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</si>
  <si>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</si>
  <si>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</si>
  <si>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</si>
  <si>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</si>
  <si>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</si>
  <si>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</si>
  <si>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</si>
  <si>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</si>
  <si>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</si>
  <si>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</si>
  <si>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</si>
  <si>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</si>
  <si>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</si>
  <si>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</si>
  <si>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</si>
  <si>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</si>
  <si>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</si>
  <si>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</si>
  <si>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</si>
  <si>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</si>
  <si>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</si>
  <si>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</si>
  <si>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</si>
  <si>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</si>
  <si>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</si>
  <si>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</si>
  <si>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</si>
  <si>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</si>
  <si>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</si>
  <si>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</si>
  <si>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</si>
  <si>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</si>
  <si>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</si>
  <si>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</si>
  <si>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</si>
  <si>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</si>
  <si>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</si>
  <si>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</si>
  <si>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</si>
  <si>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</si>
  <si>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</si>
  <si>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</si>
  <si>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</si>
  <si>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</si>
  <si>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</si>
  <si>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</si>
  <si>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</si>
  <si>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</si>
  <si>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</si>
  <si>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</si>
  <si>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</si>
  <si>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</si>
  <si>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</si>
  <si>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</si>
  <si>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</si>
  <si>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</si>
  <si>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</si>
  <si>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</si>
  <si>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</si>
  <si>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</si>
  <si>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</si>
  <si>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</si>
  <si>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</si>
  <si>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</si>
  <si>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</si>
  <si>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</si>
  <si>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</si>
  <si>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</si>
  <si>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</si>
  <si>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</si>
  <si>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</si>
  <si>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</si>
  <si>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</si>
  <si>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</si>
  <si>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</si>
  <si>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</si>
  <si>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</si>
  <si>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</si>
  <si>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</si>
  <si>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</si>
  <si>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</si>
  <si>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</si>
  <si>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</si>
  <si>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</si>
  <si>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</si>
  <si>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</si>
  <si>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</si>
  <si>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</si>
  <si>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</si>
  <si>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</si>
  <si>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</si>
  <si>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</si>
  <si>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</si>
  <si>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</si>
  <si>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</si>
  <si>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</si>
  <si>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</si>
  <si>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</si>
  <si>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</si>
  <si>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</si>
  <si>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</si>
  <si>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</si>
  <si>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</si>
  <si>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</si>
  <si>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</si>
  <si>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</si>
  <si>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</si>
  <si>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</si>
  <si>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</si>
  <si>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</si>
  <si>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</si>
  <si>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</si>
  <si>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</si>
  <si>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</si>
  <si>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</si>
  <si>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</si>
  <si>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</si>
  <si>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</si>
  <si>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</si>
  <si>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</si>
  <si>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</si>
  <si>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</si>
  <si>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</si>
  <si>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</si>
  <si>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</si>
  <si>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</si>
  <si>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</si>
  <si>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</si>
  <si>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</si>
  <si>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</si>
  <si>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</si>
  <si>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</si>
  <si>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</si>
  <si>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</si>
  <si>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</si>
  <si>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</si>
  <si>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</si>
  <si>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</si>
  <si>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</si>
  <si>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</si>
  <si>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</si>
  <si>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</si>
  <si>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</si>
  <si>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</si>
  <si>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</si>
  <si>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</si>
  <si>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</si>
  <si>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</si>
  <si>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</si>
  <si>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</si>
  <si>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</si>
  <si>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</si>
  <si>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</si>
  <si>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</si>
  <si>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</si>
  <si>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</si>
  <si>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</si>
  <si>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</si>
  <si>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</si>
  <si>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</si>
  <si>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</si>
  <si>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</si>
  <si>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</si>
  <si>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</si>
  <si>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</si>
  <si>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</si>
  <si>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</si>
  <si>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</si>
  <si>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</si>
  <si>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</si>
  <si>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</si>
  <si>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</si>
  <si>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</si>
  <si>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</si>
  <si>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</si>
  <si>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</si>
  <si>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</si>
  <si>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</si>
  <si>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</si>
  <si>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</si>
  <si>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</si>
  <si>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</si>
  <si>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</si>
  <si>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</si>
  <si>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</si>
  <si>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</si>
  <si>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</si>
  <si>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</si>
  <si>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</si>
  <si>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</si>
  <si>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</si>
  <si>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</si>
  <si>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</si>
  <si>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</si>
  <si>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</si>
  <si>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</si>
  <si>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</si>
  <si>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</si>
  <si>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</si>
  <si>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</si>
  <si>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</si>
  <si>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</si>
  <si>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</si>
  <si>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</si>
  <si>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</si>
  <si>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</si>
  <si>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</si>
  <si>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</si>
  <si>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</si>
  <si>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</si>
  <si>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</si>
  <si>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</si>
  <si>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</si>
  <si>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</si>
  <si>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</si>
  <si>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</si>
  <si>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</si>
  <si>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</si>
  <si>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</si>
  <si>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</si>
  <si>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</si>
  <si>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</si>
  <si>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</si>
  <si>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</si>
  <si>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</si>
  <si>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</si>
  <si>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</si>
  <si>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</si>
  <si>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</si>
  <si>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</si>
  <si>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</si>
  <si>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</si>
  <si>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</si>
  <si>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</si>
  <si>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</si>
  <si>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</si>
  <si>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</si>
  <si>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</si>
  <si>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</si>
  <si>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</si>
  <si>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</si>
  <si>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</si>
  <si>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</si>
  <si>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</si>
  <si>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</si>
  <si>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</si>
  <si>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</si>
  <si>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</si>
  <si>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</si>
  <si>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</si>
  <si>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</si>
  <si>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</si>
  <si>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</si>
  <si>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</si>
  <si>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</si>
  <si>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</si>
  <si>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</si>
  <si>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</si>
  <si>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</si>
  <si>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</si>
  <si>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</si>
  <si>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</si>
  <si>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</si>
  <si>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</si>
  <si>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</si>
  <si>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</si>
  <si>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</si>
  <si>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</si>
  <si>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</si>
  <si>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</si>
  <si>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</si>
  <si>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</si>
  <si>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</si>
  <si>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</si>
  <si>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</si>
  <si>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</si>
  <si>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</si>
  <si>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</si>
  <si>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</si>
  <si>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</si>
  <si>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</si>
  <si>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</si>
  <si>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</si>
  <si>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</si>
  <si>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</si>
  <si>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</si>
  <si>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</si>
  <si>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</si>
  <si>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</si>
  <si>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</si>
  <si>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</si>
  <si>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</si>
  <si>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</si>
  <si>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</si>
  <si>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</si>
  <si>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</si>
  <si>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</si>
  <si>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</si>
  <si>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</si>
  <si>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</si>
  <si>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</si>
  <si>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</si>
  <si>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</si>
  <si>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</si>
  <si>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</si>
  <si>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</si>
  <si>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</si>
  <si>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</si>
  <si>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</si>
  <si>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</si>
  <si>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</si>
  <si>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</si>
  <si>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</si>
  <si>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</si>
  <si>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</si>
  <si>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</si>
  <si>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</si>
  <si>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</si>
  <si>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</si>
  <si>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</si>
  <si>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</si>
  <si>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</si>
  <si>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</si>
  <si>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</si>
  <si>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</si>
  <si>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</si>
  <si>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</si>
  <si>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</si>
  <si>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</si>
  <si>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</si>
  <si>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</si>
  <si>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</si>
  <si>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</si>
  <si>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</si>
  <si>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</si>
  <si>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</si>
  <si>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</si>
  <si>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</si>
  <si>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</si>
  <si>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</si>
  <si>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</si>
  <si>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</si>
  <si>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</si>
  <si>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</si>
  <si>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</si>
  <si>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</si>
  <si>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</si>
  <si>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</si>
  <si>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</si>
  <si>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</si>
  <si>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</si>
  <si>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</si>
  <si>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</si>
  <si>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</si>
  <si>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</si>
  <si>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</si>
  <si>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</si>
  <si>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</si>
  <si>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</si>
  <si>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</si>
  <si>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</si>
  <si>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</si>
  <si>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</si>
  <si>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</si>
  <si>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</si>
  <si>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</si>
  <si>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</si>
  <si>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</si>
  <si>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</si>
  <si>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</si>
  <si>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</si>
  <si>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</si>
  <si>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</si>
  <si>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</si>
  <si>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</si>
  <si>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</si>
  <si>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</si>
  <si>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</si>
  <si>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</si>
  <si>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</si>
  <si>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</si>
  <si>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</si>
  <si>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</si>
  <si>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</si>
  <si>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</si>
  <si>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</si>
  <si>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</si>
  <si>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</si>
  <si>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</si>
  <si>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</si>
  <si>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</si>
  <si>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</si>
  <si>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</si>
  <si>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</si>
  <si>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</si>
  <si>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</si>
  <si>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</si>
  <si>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</si>
  <si>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</si>
  <si>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</si>
  <si>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</si>
  <si>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</si>
  <si>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</si>
  <si>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</si>
  <si>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</si>
  <si>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</si>
  <si>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</si>
  <si>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</si>
  <si>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</si>
  <si>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</si>
  <si>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</si>
  <si>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</si>
  <si>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</si>
  <si>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</si>
  <si>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</si>
  <si>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</si>
  <si>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</si>
  <si>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</si>
  <si>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</si>
  <si>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</si>
  <si>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</si>
  <si>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</si>
  <si>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</si>
  <si>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</si>
  <si>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</si>
  <si>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</si>
  <si>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</si>
  <si>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</si>
  <si>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</si>
  <si>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</si>
  <si>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</si>
  <si>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</si>
  <si>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</si>
  <si>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</si>
  <si>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</si>
  <si>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</si>
  <si>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</si>
  <si>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</si>
  <si>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</si>
  <si>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</si>
  <si>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</si>
  <si>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</si>
  <si>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</si>
  <si>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</si>
  <si>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</si>
  <si>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</si>
  <si>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</si>
  <si>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</si>
  <si>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</si>
  <si>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</si>
  <si>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</si>
  <si>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</si>
  <si>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</si>
  <si>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</si>
  <si>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</si>
  <si>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</si>
  <si>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</si>
  <si>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</si>
  <si>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</si>
  <si>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</si>
  <si>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</si>
  <si>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</si>
  <si>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</si>
  <si>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</si>
  <si>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</si>
  <si>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</si>
  <si>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</si>
  <si>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</si>
  <si>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</si>
  <si>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</si>
  <si>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</si>
  <si>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</si>
  <si>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</si>
  <si>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</si>
  <si>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</si>
  <si>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</si>
  <si>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</si>
  <si>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</si>
  <si>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</si>
  <si>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</si>
  <si>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</si>
  <si>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</si>
  <si>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</si>
  <si>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</si>
  <si>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</si>
  <si>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</si>
  <si>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</si>
  <si>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</si>
  <si>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</si>
  <si>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</si>
  <si>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</si>
  <si>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</si>
  <si>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</si>
  <si>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</si>
  <si>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</si>
  <si>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</si>
  <si>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</si>
  <si>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</si>
  <si>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</si>
  <si>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</si>
  <si>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</si>
  <si>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</si>
  <si>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</si>
  <si>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</si>
  <si>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</si>
  <si>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</si>
  <si>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</si>
  <si>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</si>
  <si>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</si>
  <si>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</si>
  <si>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</si>
  <si>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</si>
  <si>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</si>
  <si>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</si>
  <si>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</si>
  <si>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</si>
  <si>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</si>
  <si>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</si>
  <si>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</si>
  <si>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</si>
  <si>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</si>
  <si>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</si>
  <si>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</si>
  <si>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</si>
  <si>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</si>
  <si>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</si>
  <si>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</si>
  <si>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</si>
  <si>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</si>
  <si>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</si>
  <si>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</si>
  <si>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</si>
  <si>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</si>
  <si>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</si>
  <si>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</si>
  <si>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</si>
  <si>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</si>
  <si>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</si>
  <si>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</si>
  <si>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</si>
  <si>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</si>
  <si>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</si>
  <si>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</si>
  <si>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</si>
  <si>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</si>
  <si>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</si>
  <si>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</si>
  <si>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</si>
  <si>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</si>
  <si>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</si>
  <si>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</si>
  <si>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</si>
  <si>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</si>
  <si>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</si>
  <si>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</si>
  <si>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</si>
  <si>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</si>
  <si>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</si>
  <si>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</si>
  <si>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</si>
  <si>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</si>
  <si>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</si>
  <si>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</si>
  <si>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</si>
  <si>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</si>
  <si>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</si>
  <si>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</si>
  <si>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</si>
  <si>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</si>
  <si>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</si>
  <si>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</si>
  <si>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</si>
  <si>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</si>
  <si>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</si>
  <si>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</si>
  <si>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</si>
  <si>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</si>
  <si>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</si>
  <si>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</si>
  <si>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</si>
  <si>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</si>
  <si>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</si>
  <si>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</si>
  <si>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</si>
  <si>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</si>
  <si>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</si>
  <si>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</si>
  <si>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</si>
  <si>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</si>
  <si>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</si>
  <si>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</si>
  <si>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</si>
  <si>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</si>
  <si>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</si>
  <si>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</si>
  <si>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</si>
  <si>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</si>
  <si>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</si>
  <si>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</si>
  <si>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</si>
  <si>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</si>
  <si>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</si>
  <si>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</si>
  <si>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</si>
  <si>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</si>
  <si>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</si>
  <si>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</si>
  <si>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</si>
  <si>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</si>
  <si>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</si>
  <si>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</si>
  <si>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</si>
  <si>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</si>
  <si>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</si>
  <si>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</si>
  <si>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</si>
  <si>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</si>
  <si>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</si>
  <si>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</si>
  <si>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</si>
  <si>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</si>
  <si>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</si>
  <si>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</si>
  <si>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</si>
  <si>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</si>
  <si>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</si>
  <si>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</si>
  <si>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</si>
  <si>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</si>
  <si>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</si>
  <si>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</si>
  <si>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</si>
  <si>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</si>
  <si>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</si>
  <si>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</si>
  <si>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</si>
  <si>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</si>
  <si>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</si>
  <si>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</si>
  <si>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</si>
  <si>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</si>
  <si>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</si>
  <si>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</si>
  <si>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</si>
  <si>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</si>
  <si>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</si>
  <si>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</si>
  <si>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</si>
  <si>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</si>
  <si>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</si>
  <si>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</si>
  <si>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</si>
  <si>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</si>
  <si>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</si>
  <si>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</si>
  <si>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</si>
  <si>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</si>
  <si>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</si>
  <si>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</si>
  <si>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</si>
  <si>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</si>
  <si>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</si>
  <si>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</si>
  <si>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</si>
  <si>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</si>
  <si>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</si>
  <si>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</si>
  <si>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</si>
  <si>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</si>
  <si>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</si>
  <si>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</si>
  <si>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</si>
  <si>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</si>
  <si>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</si>
  <si>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</si>
  <si>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</si>
  <si>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</si>
  <si>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</si>
  <si>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</si>
  <si>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</si>
  <si>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</si>
  <si>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</si>
  <si>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</si>
  <si>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</si>
  <si>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</si>
  <si>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</si>
  <si>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</si>
  <si>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</si>
  <si>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</si>
  <si>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</si>
  <si>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</si>
  <si>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</si>
  <si>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</si>
  <si>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</si>
  <si>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</si>
  <si>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</si>
  <si>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</si>
  <si>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</si>
  <si>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</si>
  <si>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</si>
  <si>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</si>
  <si>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</si>
  <si>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</si>
  <si>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</si>
  <si>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</si>
  <si>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</si>
  <si>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</si>
  <si>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</si>
  <si>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</si>
  <si>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</si>
  <si>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</si>
  <si>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</si>
  <si>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</si>
  <si>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</si>
  <si>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</si>
  <si>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</si>
  <si>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</si>
  <si>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</si>
  <si>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</si>
  <si>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</si>
  <si>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</si>
  <si>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</si>
  <si>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</si>
  <si>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</si>
  <si>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</si>
  <si>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</si>
  <si>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</si>
  <si>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</si>
  <si>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</si>
  <si>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</si>
  <si>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</si>
  <si>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</si>
  <si>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</si>
  <si>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</si>
  <si>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</si>
  <si>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</si>
  <si>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</si>
  <si>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</si>
  <si>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</si>
  <si>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</si>
  <si>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</si>
  <si>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</si>
  <si>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</si>
  <si>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</si>
  <si>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</si>
  <si>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</si>
  <si>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</si>
  <si>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</si>
  <si>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</si>
  <si>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</si>
  <si>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</si>
  <si>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</si>
  <si>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</si>
  <si>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</si>
  <si>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</si>
  <si>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</si>
  <si>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</si>
  <si>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</si>
  <si>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</si>
  <si>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</si>
  <si>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</si>
  <si>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</si>
  <si>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</si>
  <si>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</si>
  <si>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</si>
  <si>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</si>
  <si>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</si>
  <si>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</si>
  <si>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</si>
  <si>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</si>
  <si>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</si>
  <si>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</si>
  <si>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</si>
  <si>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</si>
  <si>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</si>
  <si>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</si>
  <si>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</si>
  <si>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</si>
  <si>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</si>
  <si>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</si>
  <si>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</si>
  <si>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</si>
  <si>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</si>
  <si>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</si>
  <si>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</si>
  <si>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</si>
  <si>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</si>
  <si>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</si>
  <si>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</si>
  <si>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</si>
  <si>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</si>
  <si>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</si>
  <si>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</si>
  <si>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</si>
  <si>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</si>
  <si>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</si>
  <si>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</si>
  <si>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</si>
  <si>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</si>
  <si>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</si>
  <si>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</si>
  <si>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</si>
  <si>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</si>
  <si>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</si>
  <si>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</si>
  <si>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</si>
  <si>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</si>
  <si>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</si>
  <si>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</si>
  <si>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</si>
  <si>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</si>
  <si>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</si>
  <si>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</si>
  <si>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</si>
  <si>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</si>
  <si>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</si>
  <si>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</si>
  <si>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</si>
  <si>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</si>
  <si>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</si>
  <si>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</si>
  <si>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</si>
  <si>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</si>
  <si>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</si>
  <si>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</si>
  <si>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</si>
  <si>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</si>
  <si>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</si>
  <si>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</si>
  <si>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</si>
  <si>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</si>
  <si>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</si>
  <si>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</si>
  <si>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</si>
  <si>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</si>
  <si>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</si>
  <si>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</si>
  <si>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</si>
  <si>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</si>
  <si>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</si>
  <si>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</si>
  <si>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</si>
  <si>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</si>
  <si>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</si>
  <si>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</si>
  <si>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</si>
  <si>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</si>
  <si>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</si>
  <si>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</si>
  <si>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</si>
  <si>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</si>
  <si>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</si>
  <si>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</si>
  <si>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</si>
  <si>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</si>
  <si>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</si>
  <si>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</si>
  <si>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</si>
  <si>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</si>
  <si>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</si>
  <si>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</si>
  <si>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</si>
  <si>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</si>
  <si>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</si>
  <si>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</si>
  <si>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</si>
  <si>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</si>
  <si>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</si>
  <si>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</si>
  <si>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</si>
  <si>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</si>
  <si>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</si>
  <si>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</si>
  <si>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</si>
  <si>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</si>
  <si>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</si>
  <si>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</si>
  <si>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</si>
  <si>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</si>
  <si>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</si>
  <si>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</si>
  <si>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</si>
  <si>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</si>
  <si>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</si>
  <si>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</si>
  <si>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</si>
  <si>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</si>
  <si>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</si>
  <si>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</si>
  <si>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</si>
  <si>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</si>
  <si>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</si>
  <si>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</si>
  <si>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</si>
  <si>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</si>
  <si>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</si>
  <si>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</si>
  <si>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</si>
  <si>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</si>
  <si>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</si>
  <si>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</si>
  <si>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</si>
  <si>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</si>
  <si>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</si>
  <si>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</si>
  <si>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</si>
  <si>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</si>
  <si>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</si>
  <si>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</si>
  <si>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</si>
  <si>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</si>
  <si>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</si>
  <si>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</si>
  <si>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</si>
  <si>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</si>
  <si>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</si>
  <si>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</si>
  <si>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</si>
  <si>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</si>
  <si>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</si>
  <si>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</si>
  <si>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</si>
  <si>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</si>
  <si>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</si>
  <si>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</si>
  <si>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</si>
  <si>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</si>
  <si>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</si>
  <si>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</si>
  <si>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</si>
  <si>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</si>
  <si>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</si>
  <si>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</si>
  <si>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</si>
  <si>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</si>
  <si>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</si>
  <si>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</si>
  <si>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</si>
  <si>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</si>
  <si>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</si>
  <si>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</si>
  <si>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</si>
  <si>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</si>
  <si>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</si>
  <si>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</si>
  <si>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</si>
  <si>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</si>
  <si>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</si>
  <si>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</si>
  <si>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</si>
  <si>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</si>
  <si>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</si>
  <si>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</si>
  <si>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</si>
  <si>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</si>
  <si>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</si>
  <si>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</si>
  <si>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</si>
  <si>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</si>
  <si>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</si>
  <si>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</si>
  <si>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</si>
  <si>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</si>
  <si>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</si>
  <si>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</si>
  <si>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</si>
  <si>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</si>
  <si>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</si>
  <si>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</si>
  <si>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</si>
  <si>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</si>
  <si>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</si>
  <si>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</si>
  <si>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</si>
  <si>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</si>
  <si>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</si>
  <si>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</si>
  <si>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</si>
  <si>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</si>
  <si>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</si>
  <si>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</si>
  <si>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</si>
  <si>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</si>
  <si>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</si>
  <si>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</si>
  <si>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</si>
  <si>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</si>
  <si>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</si>
  <si>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</si>
  <si>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</si>
  <si>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</si>
  <si>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</si>
  <si>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</si>
  <si>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</si>
  <si>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</si>
  <si>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</si>
  <si>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</si>
  <si>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</si>
  <si>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</si>
  <si>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</si>
  <si>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</si>
  <si>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</si>
  <si>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</si>
  <si>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</si>
  <si>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</si>
  <si>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</si>
  <si>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</si>
  <si>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</si>
  <si>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</si>
  <si>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</si>
  <si>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</si>
  <si>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</si>
  <si>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</si>
  <si>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</si>
  <si>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</si>
  <si>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</si>
  <si>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</si>
  <si>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</si>
  <si>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</si>
  <si>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</si>
  <si>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</si>
  <si>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</si>
  <si>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</si>
  <si>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</si>
  <si>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</si>
  <si>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</si>
  <si>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</si>
  <si>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</si>
  <si>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</si>
  <si>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</si>
  <si>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</si>
  <si>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</si>
  <si>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</si>
  <si>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</si>
  <si>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</si>
  <si>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</si>
  <si>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</si>
  <si>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</si>
  <si>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</si>
  <si>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</si>
  <si>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</si>
  <si>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</si>
  <si>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</si>
  <si>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</si>
  <si>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</si>
  <si>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</si>
  <si>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</si>
  <si>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</si>
  <si>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</si>
  <si>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</si>
  <si>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</si>
  <si>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</si>
  <si>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</si>
  <si>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</si>
  <si>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</si>
  <si>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</si>
  <si>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</si>
  <si>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</si>
  <si>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</si>
  <si>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</si>
  <si>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</si>
  <si>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</si>
  <si>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</si>
  <si>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</si>
  <si>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</si>
  <si>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</si>
  <si>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</si>
  <si>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</si>
  <si>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</si>
  <si>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</si>
  <si>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</si>
  <si>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</si>
  <si>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</si>
  <si>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</si>
  <si>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</si>
  <si>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</si>
  <si>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</si>
  <si>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</si>
  <si>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</si>
  <si>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</si>
  <si>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</si>
  <si>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</si>
  <si>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</si>
  <si>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</si>
  <si>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</si>
  <si>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</si>
  <si>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</si>
  <si>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</si>
  <si>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</si>
  <si>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</si>
  <si>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</si>
  <si>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</si>
  <si>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</si>
  <si>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</si>
  <si>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</si>
  <si>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</si>
  <si>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</si>
  <si>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</si>
  <si>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</si>
  <si>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</si>
  <si>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</si>
  <si>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</si>
  <si>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</si>
  <si>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</si>
  <si>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</si>
  <si>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</si>
  <si>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</si>
  <si>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</si>
  <si>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</si>
  <si>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</si>
  <si>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</si>
  <si>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</si>
  <si>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</si>
  <si>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</si>
  <si>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</si>
  <si>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</si>
  <si>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</si>
  <si>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</si>
  <si>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</si>
  <si>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</si>
  <si>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</si>
  <si>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</si>
  <si>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</si>
  <si>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</si>
  <si>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</si>
  <si>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</si>
  <si>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</si>
  <si>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</si>
  <si>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</si>
  <si>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</si>
  <si>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</si>
  <si>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</si>
  <si>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</si>
  <si>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</si>
  <si>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</si>
  <si>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</si>
  <si>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</si>
  <si>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</si>
  <si>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</si>
  <si>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</si>
  <si>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</si>
  <si>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</si>
  <si>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</si>
  <si>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</si>
  <si>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</si>
  <si>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</si>
  <si>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</si>
  <si>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</si>
  <si>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</si>
  <si>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</si>
  <si>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</si>
  <si>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</si>
  <si>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</si>
  <si>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</si>
  <si>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</si>
  <si>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</si>
  <si>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</si>
  <si>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</si>
  <si>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</si>
  <si>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</si>
  <si>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</si>
  <si>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</si>
  <si>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</si>
  <si>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</si>
  <si>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</si>
  <si>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</si>
  <si>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</si>
  <si>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</si>
  <si>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</si>
  <si>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</si>
  <si>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</si>
  <si>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</si>
  <si>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</si>
  <si>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</si>
  <si>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</si>
  <si>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</si>
  <si>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</si>
  <si>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</si>
  <si>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</si>
  <si>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</si>
  <si>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</si>
  <si>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</si>
  <si>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</si>
  <si>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</si>
  <si>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</si>
  <si>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</si>
  <si>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</si>
  <si>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</si>
  <si>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</si>
  <si>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</si>
  <si>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</si>
  <si>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</si>
  <si>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</si>
  <si>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</si>
  <si>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</si>
  <si>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</si>
  <si>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</si>
  <si>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</si>
  <si>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</si>
  <si>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</si>
  <si>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</si>
  <si>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</si>
  <si>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</si>
  <si>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</si>
  <si>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</si>
  <si>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</si>
  <si>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</si>
  <si>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</si>
  <si>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</si>
  <si>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</si>
  <si>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</si>
  <si>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</si>
  <si>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</si>
  <si>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</si>
  <si>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</si>
  <si>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</si>
  <si>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</si>
  <si>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</si>
  <si>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</si>
  <si>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</si>
  <si>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</si>
  <si>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</si>
  <si>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</si>
  <si>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</si>
  <si>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</si>
  <si>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</si>
  <si>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</si>
  <si>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</si>
  <si>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</si>
  <si>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</si>
  <si>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</si>
  <si>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</si>
  <si>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</si>
  <si>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</si>
  <si>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</si>
  <si>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</si>
  <si>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</si>
  <si>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</si>
  <si>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</si>
  <si>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</si>
  <si>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</si>
  <si>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</si>
  <si>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</si>
  <si>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</si>
  <si>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</si>
  <si>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</si>
  <si>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</si>
  <si>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</si>
  <si>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</si>
  <si>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</si>
  <si>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</si>
  <si>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</si>
  <si>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</si>
  <si>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</si>
  <si>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</si>
  <si>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</si>
  <si>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</si>
  <si>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</si>
  <si>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</si>
  <si>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</si>
  <si>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</si>
  <si>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</si>
  <si>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</si>
  <si>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</si>
  <si>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</si>
  <si>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</si>
  <si>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</si>
  <si>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</si>
  <si>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</si>
  <si>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</si>
  <si>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</si>
  <si>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</si>
  <si>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</si>
  <si>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</si>
  <si>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</si>
  <si>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</si>
  <si>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</si>
  <si>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</si>
  <si>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</si>
  <si>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</si>
  <si>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</si>
  <si>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</si>
  <si>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</si>
  <si>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</si>
  <si>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</si>
  <si>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</si>
  <si>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</si>
  <si>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</si>
  <si>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</si>
  <si>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</si>
  <si>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</si>
  <si>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</si>
  <si>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</si>
  <si>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</si>
  <si>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</si>
  <si>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</si>
  <si>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</si>
  <si>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</si>
  <si>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</si>
  <si>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</si>
  <si>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</si>
  <si>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</si>
  <si>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</si>
  <si>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</si>
  <si>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</si>
  <si>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</si>
  <si>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</si>
  <si>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</si>
  <si>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</si>
  <si>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</si>
  <si>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</si>
  <si>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</si>
  <si>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</si>
  <si>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</si>
  <si>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</si>
  <si>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</si>
  <si>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</si>
  <si>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</si>
  <si>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</si>
  <si>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</si>
  <si>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</si>
  <si>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</si>
  <si>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</si>
  <si>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</si>
  <si>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</si>
  <si>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</si>
  <si>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</si>
  <si>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</si>
  <si>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</si>
  <si>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</si>
  <si>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</si>
  <si>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</si>
  <si>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</si>
  <si>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</si>
  <si>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</si>
  <si>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</si>
  <si>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</si>
  <si>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</si>
  <si>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</si>
  <si>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</si>
  <si>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</si>
  <si>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</si>
  <si>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</si>
  <si>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</si>
  <si>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</si>
  <si>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</si>
  <si>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</si>
  <si>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</si>
  <si>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</si>
  <si>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</si>
  <si>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</si>
  <si>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</si>
  <si>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</si>
  <si>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</si>
  <si>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</si>
  <si>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</si>
  <si>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</si>
  <si>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</si>
  <si>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</si>
  <si>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</si>
  <si>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</si>
  <si>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</si>
  <si>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</si>
  <si>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</si>
  <si>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</si>
  <si>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</si>
  <si>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</si>
  <si>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</si>
  <si>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</si>
  <si>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</si>
  <si>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</si>
  <si>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</si>
  <si>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</si>
  <si>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</si>
  <si>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</si>
  <si>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</si>
  <si>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</si>
  <si>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</si>
  <si>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</si>
  <si>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</si>
  <si>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</si>
  <si>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</si>
  <si>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</si>
  <si>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</si>
  <si>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</si>
  <si>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</si>
  <si>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</si>
  <si>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</si>
  <si>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</si>
  <si>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</si>
  <si>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</si>
  <si>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</si>
  <si>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</si>
  <si>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</si>
  <si>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</si>
  <si>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</si>
  <si>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</si>
  <si>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</si>
  <si>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</si>
  <si>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</si>
  <si>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</si>
  <si>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</si>
  <si>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</si>
  <si>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</si>
  <si>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</si>
  <si>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</si>
  <si>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</si>
  <si>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</si>
  <si>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</si>
  <si>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</si>
  <si>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</si>
  <si>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</si>
  <si>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</si>
  <si>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</si>
  <si>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</si>
  <si>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</si>
  <si>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</si>
  <si>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</si>
  <si>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</si>
  <si>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</si>
  <si>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</si>
  <si>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</si>
  <si>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</si>
  <si>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</si>
  <si>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</si>
  <si>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</si>
  <si>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</si>
  <si>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</si>
  <si>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</si>
  <si>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</si>
  <si>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</si>
  <si>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</si>
  <si>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</si>
  <si>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</si>
  <si>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</si>
  <si>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</si>
  <si>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</si>
  <si>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</si>
  <si>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</si>
  <si>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</si>
  <si>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</si>
  <si>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</si>
  <si>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</si>
  <si>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</si>
  <si>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</si>
  <si>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</si>
  <si>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</si>
  <si>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</si>
  <si>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</si>
  <si>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</si>
  <si>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</si>
  <si>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</si>
  <si>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</si>
  <si>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</si>
  <si>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</si>
  <si>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</si>
  <si>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</si>
  <si>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</si>
  <si>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</si>
  <si>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</si>
  <si>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</si>
  <si>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</si>
  <si>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</si>
  <si>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</si>
  <si>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</si>
  <si>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</si>
  <si>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</si>
  <si>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</si>
  <si>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</si>
  <si>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</si>
  <si>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</si>
  <si>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</si>
  <si>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</si>
  <si>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</si>
  <si>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</si>
  <si>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</si>
  <si>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</si>
  <si>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</si>
  <si>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</si>
  <si>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</si>
  <si>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</si>
  <si>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</si>
  <si>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</si>
  <si>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</si>
  <si>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</si>
  <si>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</si>
  <si>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</si>
  <si>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</si>
  <si>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</si>
  <si>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</si>
  <si>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</si>
  <si>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</si>
  <si>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</si>
  <si>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</si>
  <si>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</si>
  <si>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</si>
  <si>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</si>
  <si>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</si>
  <si>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</si>
  <si>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</si>
  <si>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</si>
  <si>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</si>
  <si>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</si>
  <si>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</si>
  <si>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</si>
  <si>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</si>
  <si>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</si>
  <si>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</si>
  <si>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</si>
  <si>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</si>
  <si>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</si>
  <si>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</si>
  <si>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</si>
  <si>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</si>
  <si>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</si>
  <si>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</si>
  <si>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</si>
  <si>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</si>
  <si>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</si>
  <si>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</si>
  <si>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</si>
  <si>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</si>
  <si>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</si>
  <si>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</si>
  <si>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</si>
  <si>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</si>
  <si>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</si>
  <si>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</si>
  <si>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</si>
  <si>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</si>
  <si>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</si>
  <si>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</si>
  <si>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</si>
  <si>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</si>
  <si>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</si>
  <si>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</si>
  <si>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</si>
  <si>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</si>
  <si>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</si>
  <si>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</si>
  <si>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</si>
  <si>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</si>
  <si>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</si>
  <si>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</si>
  <si>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</si>
  <si>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</si>
  <si>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</si>
  <si>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</si>
  <si>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</si>
  <si>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</si>
  <si>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</si>
  <si>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</si>
  <si>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</si>
  <si>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</si>
  <si>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</si>
  <si>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</si>
  <si>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</si>
  <si>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</si>
  <si>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</si>
  <si>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</si>
  <si>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</si>
  <si>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</si>
  <si>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</si>
  <si>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</si>
  <si>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</si>
  <si>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</si>
  <si>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</si>
  <si>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</si>
  <si>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</si>
  <si>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</si>
  <si>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</si>
  <si>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</si>
  <si>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</si>
  <si>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</si>
  <si>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</si>
  <si>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</si>
  <si>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</si>
  <si>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</si>
  <si>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</si>
  <si>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</si>
  <si>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</si>
  <si>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</si>
  <si>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</si>
  <si>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</si>
  <si>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</si>
  <si>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</si>
  <si>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</si>
  <si>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</si>
  <si>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</si>
  <si>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</si>
  <si>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</si>
  <si>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</si>
  <si>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</si>
  <si>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</si>
  <si>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</si>
  <si>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</si>
  <si>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</si>
  <si>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</si>
  <si>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</si>
  <si>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</si>
  <si>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</si>
  <si>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</si>
  <si>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</si>
  <si>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</si>
  <si>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</si>
  <si>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</si>
  <si>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</si>
  <si>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</si>
  <si>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</si>
  <si>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</si>
  <si>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</si>
  <si>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</si>
  <si>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</si>
  <si>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</si>
  <si>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</si>
  <si>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</si>
  <si>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</si>
  <si>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</si>
  <si>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</si>
  <si>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</si>
  <si>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</si>
  <si>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</si>
  <si>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</si>
  <si>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</si>
  <si>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</si>
  <si>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</si>
  <si>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</si>
  <si>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</si>
  <si>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</si>
  <si>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</si>
  <si>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</si>
  <si>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</si>
  <si>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</si>
  <si>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</si>
  <si>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</si>
  <si>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</si>
  <si>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</si>
  <si>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</si>
  <si>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</si>
  <si>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</si>
  <si>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</si>
  <si>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</si>
  <si>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</si>
  <si>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</si>
  <si>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</si>
  <si>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</si>
  <si>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</si>
  <si>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</si>
  <si>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</si>
  <si>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</si>
  <si>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</si>
  <si>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</si>
  <si>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</si>
  <si>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</si>
  <si>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</si>
  <si>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</si>
  <si>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</si>
  <si>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</si>
  <si>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</si>
  <si>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</si>
  <si>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</si>
  <si>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</si>
  <si>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</si>
  <si>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</si>
  <si>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</si>
  <si>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</si>
  <si>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</si>
  <si>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</si>
  <si>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</si>
  <si>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</si>
  <si>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</si>
  <si>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</si>
  <si>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</si>
  <si>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</si>
  <si>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</si>
  <si>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</si>
  <si>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</si>
  <si>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</si>
  <si>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</si>
  <si>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</si>
  <si>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</si>
  <si>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</si>
  <si>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</si>
  <si>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</si>
  <si>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</si>
  <si>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</si>
  <si>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</si>
  <si>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</si>
  <si>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</si>
  <si>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</si>
  <si>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</si>
  <si>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</si>
  <si>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</si>
  <si>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</si>
  <si>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</si>
  <si>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</si>
  <si>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</si>
  <si>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</si>
  <si>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</si>
  <si>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</si>
  <si>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</si>
  <si>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</si>
  <si>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</si>
  <si>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</si>
  <si>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</si>
  <si>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</si>
  <si>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</si>
  <si>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</si>
  <si>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</si>
  <si>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</si>
  <si>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</si>
  <si>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</si>
  <si>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</si>
  <si>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</si>
  <si>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</si>
  <si>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</si>
  <si>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</si>
  <si>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</si>
  <si>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</si>
  <si>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</si>
  <si>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</si>
  <si>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</si>
  <si>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</si>
  <si>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</si>
  <si>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</si>
  <si>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</si>
  <si>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</si>
  <si>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</si>
  <si>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</si>
  <si>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</si>
  <si>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</si>
  <si>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</si>
  <si>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</si>
  <si>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</si>
  <si>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</si>
  <si>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</si>
  <si>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</si>
  <si>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</si>
  <si>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</si>
  <si>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</si>
  <si>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</si>
  <si>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</si>
  <si>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</si>
  <si>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</si>
  <si>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</si>
  <si>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</si>
  <si>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</si>
  <si>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</si>
  <si>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</si>
  <si>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</si>
  <si>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</si>
  <si>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</si>
  <si>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</si>
  <si>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</si>
  <si>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</si>
  <si>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</si>
  <si>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</si>
  <si>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</si>
  <si>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</si>
  <si>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</si>
  <si>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</si>
  <si>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</si>
  <si>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</si>
  <si>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</si>
  <si>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</si>
  <si>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</si>
  <si>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</si>
  <si>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</si>
  <si>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</si>
  <si>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</si>
  <si>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</si>
  <si>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</si>
  <si>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</si>
  <si>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</si>
  <si>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</si>
  <si>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</si>
  <si>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</si>
  <si>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</si>
  <si>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</si>
  <si>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</si>
  <si>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</si>
  <si>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</si>
  <si>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</si>
  <si>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</si>
  <si>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</si>
  <si>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</si>
  <si>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</si>
  <si>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</si>
  <si>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</si>
  <si>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</si>
  <si>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</si>
  <si>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</si>
  <si>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</si>
  <si>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</si>
  <si>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</si>
  <si>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</si>
  <si>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</si>
  <si>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</si>
  <si>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</si>
  <si>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</si>
  <si>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</si>
  <si>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</si>
  <si>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</si>
  <si>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</si>
  <si>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</si>
  <si>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</si>
  <si>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</si>
  <si>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</si>
  <si>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</si>
  <si>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</si>
  <si>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</si>
  <si>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</si>
  <si>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</si>
  <si>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</si>
  <si>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</si>
  <si>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</si>
  <si>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</si>
  <si>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</si>
  <si>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</si>
  <si>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</si>
  <si>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</si>
  <si>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</si>
  <si>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</si>
  <si>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</si>
  <si>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</si>
  <si>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</si>
  <si>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</si>
  <si>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</si>
  <si>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</si>
  <si>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</si>
  <si>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</si>
  <si>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</si>
  <si>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</si>
  <si>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</si>
  <si>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</si>
  <si>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</si>
  <si>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</si>
  <si>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</si>
  <si>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</si>
  <si>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</si>
  <si>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</si>
  <si>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</si>
  <si>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</si>
  <si>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</si>
  <si>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</si>
  <si>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</si>
  <si>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</si>
  <si>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</si>
  <si>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</si>
  <si>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</si>
  <si>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</si>
  <si>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</si>
  <si>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</si>
  <si>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</si>
  <si>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</si>
  <si>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</si>
  <si>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</si>
  <si>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</si>
  <si>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</si>
  <si>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</si>
  <si>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</si>
  <si>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</si>
  <si>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</si>
  <si>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</si>
  <si>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</si>
  <si>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</si>
  <si>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</si>
  <si>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</si>
  <si>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</si>
  <si>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</si>
  <si>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</si>
  <si>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</si>
  <si>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</si>
  <si>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</si>
  <si>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</si>
  <si>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</si>
  <si>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</si>
  <si>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</si>
  <si>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</si>
  <si>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</si>
  <si>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</si>
  <si>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</si>
  <si>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</si>
  <si>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</si>
  <si>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</si>
  <si>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</si>
  <si>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</si>
  <si>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</si>
  <si>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</si>
  <si>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</si>
  <si>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</si>
  <si>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</si>
  <si>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</si>
  <si>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</si>
  <si>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</si>
  <si>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</si>
  <si>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</si>
  <si>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</si>
  <si>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</si>
  <si>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</si>
  <si>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</si>
  <si>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</si>
  <si>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</si>
  <si>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</si>
  <si>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</si>
  <si>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</si>
  <si>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</si>
  <si>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</si>
  <si>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</si>
  <si>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</si>
  <si>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</si>
  <si>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</si>
  <si>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</si>
  <si>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</si>
  <si>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</si>
  <si>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</si>
  <si>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</si>
  <si>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</si>
  <si>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</si>
  <si>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</si>
  <si>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</si>
  <si>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</si>
  <si>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</si>
  <si>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</si>
  <si>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</si>
  <si>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</si>
  <si>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</si>
  <si>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</si>
  <si>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</si>
  <si>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</si>
  <si>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</si>
  <si>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</si>
  <si>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</si>
  <si>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</si>
  <si>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</si>
  <si>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</si>
  <si>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</si>
  <si>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</si>
  <si>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</si>
  <si>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</si>
  <si>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</si>
  <si>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</si>
  <si>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</si>
  <si>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</si>
  <si>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</si>
  <si>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</si>
  <si>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</si>
  <si>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</si>
  <si>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</si>
  <si>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</si>
  <si>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</si>
  <si>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</si>
  <si>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</si>
  <si>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</si>
  <si>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</si>
  <si>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</si>
  <si>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</si>
  <si>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</si>
  <si>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</si>
  <si>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</si>
  <si>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</si>
  <si>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</si>
  <si>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</si>
  <si>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</si>
  <si>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</si>
  <si>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</si>
  <si>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</si>
  <si>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</si>
  <si>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</si>
  <si>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</si>
  <si>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</si>
  <si>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</si>
  <si>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</si>
  <si>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</si>
  <si>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</si>
  <si>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</si>
  <si>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</si>
  <si>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</si>
  <si>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</si>
  <si>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</si>
  <si>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</si>
  <si>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</si>
  <si>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</si>
  <si>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</si>
  <si>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</si>
  <si>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</si>
  <si>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</si>
  <si>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</si>
  <si>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</si>
  <si>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</si>
  <si>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</si>
  <si>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</si>
  <si>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</si>
  <si>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</si>
  <si>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</si>
  <si>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</si>
  <si>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</si>
  <si>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</si>
  <si>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</si>
  <si>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</si>
  <si>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</si>
  <si>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</si>
  <si>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</si>
  <si>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</si>
  <si>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</si>
  <si>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</si>
  <si>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</si>
  <si>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</si>
  <si>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</si>
  <si>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</si>
  <si>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</si>
  <si>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</si>
  <si>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</si>
  <si>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</si>
  <si>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</si>
  <si>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</si>
  <si>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</si>
  <si>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</si>
  <si>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</si>
  <si>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</si>
  <si>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</si>
  <si>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</si>
  <si>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</si>
  <si>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</si>
  <si>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</si>
  <si>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</si>
  <si>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</si>
  <si>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</si>
  <si>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</si>
  <si>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</si>
  <si>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</si>
  <si>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</si>
  <si>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</si>
  <si>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</si>
  <si>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</si>
  <si>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</si>
  <si>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</si>
  <si>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</si>
  <si>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</si>
  <si>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</si>
  <si>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</si>
  <si>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</si>
  <si>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</si>
  <si>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</si>
  <si>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</si>
  <si>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</si>
  <si>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</si>
  <si>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</si>
  <si>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</si>
  <si>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</si>
  <si>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</si>
  <si>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</si>
  <si>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</si>
  <si>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</si>
  <si>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</si>
  <si>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</si>
  <si>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</si>
  <si>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</si>
  <si>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</si>
  <si>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</si>
  <si>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</si>
  <si>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</si>
  <si>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</si>
  <si>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</si>
  <si>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</si>
  <si>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</si>
  <si>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</si>
  <si>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</si>
  <si>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</si>
  <si>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</si>
  <si>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</si>
  <si>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</si>
  <si>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</si>
  <si>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</si>
  <si>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</si>
  <si>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</si>
  <si>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</si>
  <si>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</si>
  <si>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</si>
  <si>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</si>
  <si>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</si>
  <si>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</si>
  <si>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</si>
  <si>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</si>
  <si>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</si>
  <si>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</si>
  <si>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</si>
  <si>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</si>
  <si>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</si>
  <si>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</si>
  <si>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</si>
  <si>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</si>
  <si>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</si>
  <si>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</si>
  <si>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</si>
  <si>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</si>
  <si>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</si>
  <si>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</si>
  <si>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</si>
  <si>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</si>
  <si>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</si>
  <si>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</si>
  <si>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</si>
  <si>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</si>
  <si>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</si>
  <si>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</si>
  <si>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</si>
  <si>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</si>
  <si>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</si>
  <si>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</si>
  <si>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</si>
  <si>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</si>
  <si>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</si>
  <si>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</si>
  <si>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</si>
  <si>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</si>
  <si>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</si>
  <si>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</si>
  <si>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</si>
  <si>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</si>
  <si>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</si>
  <si>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</si>
  <si>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</si>
  <si>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</si>
  <si>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</si>
  <si>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</si>
  <si>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</si>
  <si>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</si>
  <si>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</si>
  <si>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</si>
  <si>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</si>
  <si>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</si>
  <si>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</si>
  <si>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</si>
  <si>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</si>
  <si>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</si>
  <si>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</si>
  <si>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</si>
  <si>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</si>
  <si>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</si>
  <si>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</si>
  <si>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</si>
  <si>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</si>
  <si>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</si>
  <si>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</si>
  <si>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</si>
  <si>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</si>
  <si>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</si>
  <si>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</si>
  <si>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</si>
  <si>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</si>
  <si>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</si>
  <si>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</si>
  <si>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</si>
  <si>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</si>
  <si>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</si>
  <si>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</si>
  <si>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</si>
  <si>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</si>
  <si>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</si>
  <si>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</si>
  <si>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</si>
  <si>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</si>
  <si>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</si>
  <si>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</si>
  <si>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</si>
  <si>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</si>
  <si>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</si>
  <si>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</si>
  <si>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</si>
  <si>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</si>
  <si>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</si>
  <si>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</si>
  <si>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</si>
  <si>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</si>
  <si>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</si>
  <si>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</si>
  <si>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</si>
  <si>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</si>
  <si>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</si>
  <si>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</si>
  <si>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</si>
  <si>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</si>
  <si>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</si>
  <si>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</si>
  <si>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</si>
  <si>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</si>
  <si>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</si>
  <si>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</si>
  <si>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</si>
  <si>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</si>
  <si>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</si>
  <si>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</si>
  <si>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</si>
  <si>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</si>
  <si>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</si>
  <si>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</si>
  <si>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</si>
  <si>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</si>
  <si>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</si>
  <si>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</si>
  <si>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</si>
  <si>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</si>
  <si>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</si>
  <si>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</si>
  <si>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</si>
  <si>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</si>
  <si>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</si>
  <si>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</si>
  <si>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</si>
  <si>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</si>
  <si>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</si>
  <si>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</si>
  <si>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</si>
  <si>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</si>
  <si>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</si>
  <si>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</si>
  <si>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</si>
  <si>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</si>
  <si>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</si>
  <si>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</si>
  <si>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</si>
  <si>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</si>
  <si>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</si>
  <si>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</si>
  <si>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</si>
  <si>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</si>
  <si>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</si>
  <si>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</si>
  <si>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</si>
  <si>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</si>
  <si>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</si>
  <si>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</si>
  <si>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</si>
  <si>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</si>
  <si>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</si>
  <si>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</si>
  <si>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</si>
  <si>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</si>
  <si>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</si>
  <si>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</si>
  <si>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</si>
  <si>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</si>
  <si>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</si>
  <si>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</si>
  <si>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</si>
  <si>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</si>
  <si>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</si>
  <si>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</si>
  <si>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</si>
  <si>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</si>
  <si>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</si>
  <si>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</si>
  <si>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</si>
  <si>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</si>
  <si>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</si>
  <si>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</si>
  <si>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</si>
  <si>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</si>
  <si>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</si>
  <si>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</si>
  <si>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</si>
  <si>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</si>
  <si>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</si>
  <si>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</si>
  <si>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</si>
  <si>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</si>
  <si>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</si>
  <si>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</si>
  <si>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</si>
  <si>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</si>
  <si>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</si>
  <si>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</si>
  <si>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</si>
  <si>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</si>
  <si>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</si>
  <si>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</si>
  <si>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</si>
  <si>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</si>
  <si>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</si>
  <si>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</si>
  <si>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</si>
  <si>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</si>
  <si>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</si>
  <si>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</si>
  <si>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</si>
  <si>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</si>
  <si>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</si>
  <si>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</si>
  <si>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</si>
  <si>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</si>
  <si>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</si>
  <si>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</si>
  <si>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</si>
  <si>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</si>
  <si>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</si>
  <si>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</si>
  <si>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</si>
  <si>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</si>
  <si>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</si>
  <si>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</si>
  <si>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</si>
  <si>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</si>
  <si>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</si>
  <si>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</si>
  <si>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</si>
  <si>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</si>
  <si>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</si>
  <si>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</si>
  <si>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</si>
  <si>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</si>
  <si>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</si>
  <si>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</si>
  <si>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</si>
  <si>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</si>
  <si>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</si>
  <si>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</si>
  <si>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</si>
  <si>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</si>
  <si>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</si>
  <si>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</si>
  <si>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</si>
  <si>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</si>
  <si>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</si>
  <si>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</si>
  <si>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</si>
  <si>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</si>
  <si>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</si>
  <si>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</si>
  <si>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</si>
  <si>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</si>
  <si>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</si>
  <si>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</si>
  <si>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</si>
  <si>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</si>
  <si>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</si>
  <si>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</si>
  <si>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</si>
  <si>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</si>
  <si>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</si>
  <si>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</si>
  <si>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</si>
  <si>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</si>
  <si>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</si>
  <si>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</si>
  <si>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</si>
  <si>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</si>
  <si>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</si>
  <si>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</si>
  <si>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</si>
  <si>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</si>
  <si>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</si>
  <si>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</si>
  <si>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</si>
  <si>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</si>
  <si>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</si>
  <si>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</si>
  <si>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</si>
  <si>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</si>
  <si>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</si>
  <si>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</si>
  <si>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</si>
  <si>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</si>
  <si>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</si>
  <si>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</si>
  <si>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</si>
  <si>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</si>
  <si>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</si>
  <si>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</si>
  <si>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</si>
  <si>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</si>
  <si>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</si>
  <si>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</si>
  <si>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</si>
  <si>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</si>
  <si>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</si>
  <si>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</si>
  <si>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</si>
  <si>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</si>
  <si>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</si>
  <si>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</si>
  <si>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</si>
  <si>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</si>
  <si>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</si>
  <si>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</si>
  <si>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</si>
  <si>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</si>
  <si>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</si>
  <si>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</si>
  <si>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</si>
  <si>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</si>
  <si>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</si>
  <si>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</si>
  <si>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</si>
  <si>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</si>
  <si>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</si>
  <si>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</si>
  <si>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</si>
  <si>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</si>
  <si>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</si>
  <si>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</si>
  <si>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</si>
  <si>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</si>
  <si>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</si>
  <si>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</si>
  <si>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</si>
  <si>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</si>
  <si>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</si>
  <si>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</si>
  <si>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</si>
  <si>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</si>
  <si>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</si>
  <si>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</si>
  <si>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</si>
  <si>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</si>
  <si>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</si>
  <si>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</si>
  <si>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</si>
  <si>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</si>
  <si>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</si>
  <si>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</si>
  <si>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</si>
  <si>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</si>
  <si>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</si>
  <si>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</si>
  <si>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</si>
  <si>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</si>
  <si>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</si>
  <si>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</si>
  <si>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</si>
  <si>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</si>
  <si>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</si>
  <si>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</si>
  <si>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</si>
  <si>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</si>
  <si>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</si>
  <si>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</si>
  <si>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</si>
  <si>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</si>
  <si>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</si>
  <si>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</si>
  <si>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</si>
  <si>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</si>
  <si>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</si>
  <si>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</si>
  <si>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</si>
  <si>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</si>
  <si>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</si>
  <si>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</si>
  <si>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</si>
  <si>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</si>
  <si>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</si>
  <si>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</si>
  <si>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</si>
  <si>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</si>
  <si>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</si>
  <si>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</si>
  <si>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</si>
  <si>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</si>
  <si>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</si>
  <si>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</si>
  <si>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</si>
  <si>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</si>
  <si>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</si>
  <si>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</si>
  <si>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</si>
  <si>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</si>
  <si>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</si>
  <si>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</si>
  <si>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</si>
  <si>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</si>
  <si>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</si>
  <si>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</si>
  <si>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</si>
  <si>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</si>
  <si>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</si>
  <si>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</si>
  <si>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</si>
  <si>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</si>
  <si>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</si>
  <si>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</si>
  <si>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</si>
  <si>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</si>
  <si>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</si>
  <si>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</si>
  <si>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</si>
  <si>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</si>
  <si>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</si>
  <si>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</si>
  <si>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</si>
  <si>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</si>
  <si>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</si>
  <si>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</si>
  <si>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</si>
  <si>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</si>
  <si>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</si>
  <si>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</si>
  <si>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</si>
  <si>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</si>
  <si>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</si>
  <si>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</si>
  <si>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</si>
  <si>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</si>
  <si>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</si>
  <si>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</si>
  <si>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</si>
  <si>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</si>
  <si>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</si>
  <si>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</si>
  <si>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</si>
  <si>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</si>
  <si>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</si>
  <si>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</si>
  <si>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</si>
  <si>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</si>
  <si>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</si>
  <si>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</si>
  <si>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</si>
  <si>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</si>
  <si>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</si>
  <si>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</si>
  <si>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</si>
  <si>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</si>
  <si>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</si>
  <si>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</si>
  <si>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</si>
  <si>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</si>
  <si>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</si>
  <si>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</si>
  <si>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</si>
  <si>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</si>
  <si>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</si>
  <si>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</si>
  <si>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</si>
  <si>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</si>
  <si>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</si>
  <si>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</si>
  <si>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</si>
  <si>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</si>
  <si>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</si>
  <si>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</si>
  <si>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</si>
  <si>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</si>
  <si>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</si>
  <si>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</si>
  <si>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</si>
  <si>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</si>
  <si>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</si>
  <si>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</si>
  <si>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</si>
  <si>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</si>
  <si>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</si>
  <si>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</si>
  <si>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</si>
  <si>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</si>
  <si>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</si>
  <si>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</si>
  <si>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</si>
  <si>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</si>
  <si>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</si>
  <si>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</si>
  <si>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</si>
  <si>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</si>
  <si>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</si>
  <si>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</si>
  <si>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</si>
  <si>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</si>
  <si>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</si>
  <si>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</si>
  <si>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</si>
  <si>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</si>
  <si>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</si>
  <si>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</si>
  <si>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</si>
  <si>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</si>
  <si>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</si>
  <si>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</si>
  <si>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</si>
  <si>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</si>
  <si>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</si>
  <si>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</si>
  <si>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</si>
  <si>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</si>
  <si>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</si>
  <si>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</si>
  <si>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</si>
  <si>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</si>
  <si>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</si>
  <si>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</si>
  <si>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</si>
  <si>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</si>
  <si>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</si>
  <si>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</si>
  <si>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</si>
  <si>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</si>
  <si>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</si>
  <si>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</si>
  <si>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</si>
  <si>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</si>
  <si>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</si>
  <si>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</si>
  <si>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</si>
  <si>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</si>
  <si>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</si>
  <si>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</si>
  <si>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</si>
  <si>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</si>
  <si>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</si>
  <si>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</si>
  <si>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</si>
  <si>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</si>
  <si>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</si>
  <si>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</si>
  <si>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</si>
  <si>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</si>
  <si>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</si>
  <si>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</si>
  <si>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</si>
  <si>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</si>
  <si>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</si>
  <si>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</si>
  <si>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</si>
  <si>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</si>
  <si>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</si>
  <si>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</si>
  <si>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</si>
  <si>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</si>
  <si>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</si>
  <si>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</si>
  <si>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</si>
  <si>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</si>
  <si>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</si>
  <si>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</si>
  <si>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</si>
  <si>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</si>
  <si>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</si>
  <si>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</si>
  <si>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</si>
  <si>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</si>
  <si>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</si>
  <si>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</si>
  <si>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</si>
  <si>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</si>
  <si>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</si>
  <si>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</si>
  <si>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</si>
  <si>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</si>
  <si>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</si>
  <si>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</si>
  <si>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</si>
  <si>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</si>
  <si>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</si>
  <si>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</si>
  <si>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</si>
  <si>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</si>
  <si>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</si>
  <si>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</si>
  <si>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</si>
  <si>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</si>
  <si>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</si>
  <si>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</si>
  <si>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</si>
  <si>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</si>
  <si>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</si>
  <si>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</si>
  <si>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</si>
  <si>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</si>
  <si>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</si>
  <si>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</si>
  <si>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</si>
  <si>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</si>
  <si>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</si>
  <si>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</si>
  <si>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</si>
  <si>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</si>
  <si>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</si>
  <si>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</si>
  <si>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</si>
  <si>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</si>
  <si>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</si>
  <si>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</si>
  <si>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</si>
  <si>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</si>
  <si>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</si>
  <si>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</si>
  <si>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</si>
  <si>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</si>
  <si>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</si>
  <si>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</si>
  <si>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</si>
  <si>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</si>
  <si>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</si>
  <si>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</si>
  <si>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</si>
  <si>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</si>
  <si>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</si>
  <si>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</si>
  <si>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</si>
  <si>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</si>
  <si>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</si>
  <si>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</si>
  <si>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</si>
  <si>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</si>
  <si>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</si>
  <si>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</si>
  <si>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</si>
  <si>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</si>
  <si>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</si>
  <si>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</si>
  <si>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</si>
  <si>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</si>
  <si>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</si>
  <si>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</si>
  <si>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</si>
  <si>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</si>
  <si>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</si>
  <si>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</si>
  <si>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</si>
  <si>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</si>
  <si>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</si>
  <si>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</si>
  <si>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</si>
  <si>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</si>
  <si>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</si>
  <si>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</si>
  <si>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</si>
  <si>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</si>
  <si>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</si>
  <si>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</si>
  <si>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</si>
  <si>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</si>
  <si>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</si>
  <si>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</si>
  <si>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</si>
  <si>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</si>
  <si>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</si>
  <si>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</si>
  <si>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</si>
  <si>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</si>
  <si>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</si>
  <si>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</si>
  <si>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</si>
  <si>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</si>
  <si>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</si>
  <si>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</si>
  <si>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</si>
  <si>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</si>
  <si>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</si>
  <si>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</si>
  <si>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</si>
  <si>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</si>
  <si>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</si>
  <si>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</si>
  <si>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</si>
  <si>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</si>
  <si>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</si>
  <si>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</si>
  <si>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</si>
  <si>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</si>
  <si>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</si>
  <si>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</si>
  <si>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</si>
  <si>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</si>
  <si>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</si>
  <si>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</si>
  <si>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</si>
  <si>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</si>
  <si>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</si>
  <si>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</si>
  <si>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</si>
  <si>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</si>
  <si>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</si>
  <si>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</si>
  <si>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</si>
  <si>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</si>
  <si>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</si>
  <si>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</si>
  <si>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</si>
  <si>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</si>
  <si>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</si>
  <si>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</si>
  <si>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</si>
  <si>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</si>
  <si>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</si>
  <si>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</si>
  <si>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</si>
  <si>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</si>
  <si>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</si>
  <si>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</si>
  <si>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</si>
  <si>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</si>
  <si>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</si>
  <si>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</si>
  <si>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</si>
  <si>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</si>
  <si>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</si>
  <si>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</si>
  <si>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</si>
  <si>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</si>
  <si>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</si>
  <si>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</si>
  <si>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</si>
  <si>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</si>
  <si>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</si>
  <si>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</si>
  <si>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</si>
  <si>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</si>
  <si>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</si>
  <si>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</si>
  <si>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</si>
  <si>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</si>
  <si>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</si>
  <si>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</si>
  <si>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</si>
  <si>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</si>
  <si>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</si>
  <si>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</si>
  <si>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</si>
  <si>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</si>
  <si>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</si>
  <si>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</si>
  <si>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</si>
  <si>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</si>
  <si>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</si>
  <si>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</si>
  <si>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</si>
  <si>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</si>
  <si>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</si>
  <si>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</si>
  <si>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</si>
  <si>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</si>
  <si>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</si>
  <si>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</si>
  <si>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</si>
  <si>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</si>
  <si>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</si>
  <si>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</si>
  <si>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</si>
  <si>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</si>
  <si>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</si>
  <si>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</si>
  <si>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</si>
  <si>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</si>
  <si>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</si>
  <si>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</si>
  <si>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</si>
  <si>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</si>
  <si>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</si>
  <si>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</si>
  <si>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</si>
  <si>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</si>
  <si>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</si>
  <si>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</si>
  <si>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</si>
  <si>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</si>
  <si>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</si>
  <si>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</si>
  <si>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</si>
  <si>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</si>
  <si>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</si>
  <si>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</si>
  <si>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</si>
  <si>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</si>
  <si>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</si>
  <si>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</si>
  <si>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</si>
  <si>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</si>
  <si>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</si>
  <si>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</si>
  <si>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</si>
  <si>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</si>
  <si>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</si>
  <si>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</si>
  <si>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</si>
  <si>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</si>
  <si>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</si>
  <si>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</si>
  <si>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</si>
  <si>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</si>
  <si>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</si>
  <si>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</si>
  <si>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</si>
  <si>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</si>
  <si>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</si>
  <si>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</si>
  <si>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</si>
  <si>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</si>
  <si>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</si>
  <si>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</si>
  <si>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</si>
  <si>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</si>
  <si>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</si>
  <si>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</si>
  <si>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</si>
  <si>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</si>
  <si>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</si>
  <si>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</si>
  <si>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</si>
  <si>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</si>
  <si>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</si>
  <si>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</si>
  <si>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</si>
  <si>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</si>
  <si>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</si>
  <si>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</si>
  <si>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</si>
  <si>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</si>
  <si>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</si>
  <si>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</si>
  <si>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</si>
  <si>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</si>
  <si>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</si>
  <si>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</si>
  <si>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</si>
  <si>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</si>
  <si>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</si>
  <si>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</si>
  <si>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</si>
  <si>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</si>
  <si>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</si>
  <si>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</si>
  <si>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</si>
  <si>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</si>
  <si>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</si>
  <si>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</si>
  <si>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</si>
  <si>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</si>
  <si>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</si>
  <si>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</si>
  <si>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</si>
  <si>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</si>
  <si>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</si>
  <si>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</si>
  <si>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</si>
  <si>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</si>
  <si>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</si>
  <si>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</si>
  <si>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</si>
  <si>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</si>
  <si>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</si>
  <si>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</si>
  <si>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</si>
  <si>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</si>
  <si>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</si>
  <si>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</si>
  <si>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</si>
  <si>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</si>
  <si>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</si>
  <si>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</si>
  <si>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</si>
  <si>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</si>
  <si>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</si>
  <si>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</si>
  <si>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</si>
  <si>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</si>
  <si>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</si>
  <si>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</si>
  <si>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</si>
  <si>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</si>
  <si>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</si>
  <si>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</si>
  <si>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</si>
  <si>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</si>
  <si>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</si>
  <si>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</si>
  <si>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</si>
  <si>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</si>
  <si>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</si>
  <si>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</si>
  <si>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</si>
  <si>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</si>
  <si>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</si>
  <si>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</si>
  <si>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</si>
  <si>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</si>
  <si>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</si>
  <si>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</si>
  <si>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</si>
  <si>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</si>
  <si>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</si>
  <si>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</si>
  <si>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</si>
  <si>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</si>
  <si>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</si>
  <si>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</si>
  <si>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</si>
  <si>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</si>
  <si>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</si>
  <si>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</si>
  <si>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</si>
  <si>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</si>
  <si>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</si>
  <si>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</si>
  <si>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</si>
  <si>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</si>
  <si>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</si>
  <si>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</si>
  <si>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</si>
  <si>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</si>
  <si>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</si>
  <si>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</si>
  <si>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</si>
  <si>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</si>
  <si>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</si>
  <si>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</si>
  <si>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</si>
  <si>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</si>
  <si>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</si>
  <si>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</si>
  <si>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</si>
  <si>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</si>
  <si>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</si>
  <si>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</si>
  <si>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</si>
  <si>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</si>
  <si>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</si>
  <si>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</si>
  <si>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</si>
  <si>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</si>
  <si>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</si>
  <si>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</si>
  <si>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</si>
  <si>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</si>
  <si>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</si>
  <si>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</si>
  <si>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</si>
  <si>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</si>
  <si>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</si>
  <si>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</si>
  <si>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</si>
  <si>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</si>
  <si>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</si>
  <si>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</si>
  <si>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</si>
  <si>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</si>
  <si>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</si>
  <si>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</si>
  <si>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</si>
  <si>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</si>
  <si>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</si>
  <si>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</si>
  <si>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</si>
  <si>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</si>
  <si>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</si>
  <si>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</si>
  <si>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</si>
  <si>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</si>
  <si>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</si>
  <si>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</si>
  <si>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</si>
  <si>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</si>
  <si>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</si>
  <si>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</si>
  <si>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</si>
  <si>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</si>
  <si>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</si>
  <si>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</si>
  <si>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</si>
  <si>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</si>
  <si>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</si>
  <si>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</si>
  <si>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</si>
  <si>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</si>
  <si>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</si>
  <si>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</si>
  <si>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</si>
  <si>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</si>
  <si>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</si>
  <si>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</si>
  <si>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</si>
  <si>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</si>
  <si>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</si>
  <si>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</si>
  <si>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</si>
  <si>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</si>
  <si>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</si>
  <si>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</si>
  <si>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</si>
  <si>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</si>
  <si>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</si>
  <si>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</si>
  <si>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</si>
  <si>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</si>
  <si>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</si>
  <si>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</si>
  <si>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</si>
  <si>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</si>
  <si>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</si>
  <si>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</si>
  <si>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</si>
  <si>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</si>
  <si>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</si>
  <si>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</si>
  <si>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</si>
  <si>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</si>
  <si>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</si>
  <si>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</si>
  <si>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</si>
  <si>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</si>
  <si>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</si>
  <si>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</si>
  <si>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</si>
  <si>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</si>
  <si>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</si>
  <si>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</si>
  <si>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</si>
  <si>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</si>
  <si>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</si>
  <si>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</si>
  <si>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</si>
  <si>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</si>
  <si>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</si>
  <si>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</si>
  <si>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</si>
  <si>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</si>
  <si>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</si>
  <si>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</si>
  <si>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</si>
  <si>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</si>
  <si>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</si>
  <si>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</si>
  <si>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</si>
  <si>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</si>
  <si>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</si>
  <si>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</si>
  <si>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</si>
  <si>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</si>
  <si>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</si>
  <si>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</si>
  <si>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</si>
  <si>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</si>
  <si>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</si>
  <si>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</si>
  <si>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</si>
  <si>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</si>
  <si>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</si>
  <si>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</si>
  <si>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</si>
  <si>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</si>
  <si>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</si>
  <si>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</si>
  <si>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</si>
  <si>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</si>
  <si>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</si>
  <si>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</si>
  <si>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</si>
  <si>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</si>
  <si>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</si>
  <si>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</si>
  <si>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</si>
  <si>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</si>
  <si>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</si>
  <si>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</si>
  <si>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</si>
  <si>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</si>
  <si>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</si>
  <si>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</si>
  <si>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</si>
  <si>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</si>
  <si>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</si>
  <si>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</si>
  <si>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</si>
  <si>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</si>
  <si>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</si>
  <si>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</si>
  <si>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</si>
  <si>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</si>
  <si>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</si>
  <si>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</si>
  <si>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</si>
  <si>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</si>
  <si>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</si>
  <si>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</si>
  <si>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</si>
  <si>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</si>
  <si>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</si>
  <si>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</si>
  <si>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</si>
  <si>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</si>
  <si>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</si>
  <si>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</si>
  <si>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</si>
  <si>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</si>
  <si>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</si>
  <si>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</si>
  <si>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</si>
  <si>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</si>
  <si>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</si>
  <si>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</si>
  <si>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</si>
  <si>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</si>
  <si>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</si>
  <si>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</si>
  <si>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</si>
  <si>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</si>
  <si>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</si>
  <si>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</si>
  <si>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</si>
  <si>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</si>
  <si>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</si>
  <si>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</si>
  <si>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</si>
  <si>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</si>
  <si>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</si>
  <si>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</si>
  <si>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</si>
  <si>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</si>
  <si>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</si>
  <si>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</si>
  <si>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</si>
  <si>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</si>
  <si>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</si>
  <si>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</si>
  <si>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</si>
  <si>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</si>
  <si>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</si>
  <si>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</si>
  <si>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</si>
  <si>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</si>
  <si>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</si>
  <si>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</si>
  <si>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</si>
  <si>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</si>
  <si>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</si>
  <si>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</si>
  <si>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</si>
  <si>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</si>
  <si>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</si>
  <si>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</si>
  <si>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</si>
  <si>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</si>
  <si>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</si>
  <si>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</si>
  <si>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</si>
  <si>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</si>
  <si>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</si>
  <si>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</si>
  <si>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</si>
  <si>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</si>
  <si>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</si>
  <si>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</si>
  <si>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</si>
  <si>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</si>
  <si>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</si>
  <si>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</si>
  <si>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</si>
  <si>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</si>
  <si>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</si>
  <si>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</si>
  <si>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</si>
  <si>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</si>
  <si>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</si>
  <si>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</si>
  <si>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</si>
  <si>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</si>
  <si>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</si>
  <si>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</si>
  <si>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</si>
  <si>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</si>
  <si>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</si>
  <si>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</si>
  <si>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</si>
  <si>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</si>
  <si>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</si>
  <si>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</si>
  <si>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</si>
  <si>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</si>
  <si>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</si>
  <si>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</si>
  <si>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</si>
  <si>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</si>
  <si>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</si>
  <si>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</si>
  <si>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</si>
  <si>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</si>
  <si>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</si>
  <si>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</si>
  <si>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</si>
  <si>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</si>
  <si>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</si>
  <si>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</si>
  <si>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</si>
  <si>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</si>
  <si>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</si>
  <si>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</si>
  <si>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</si>
  <si>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</si>
  <si>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</si>
  <si>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</si>
  <si>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</si>
  <si>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</si>
  <si>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</si>
  <si>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</si>
  <si>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</si>
  <si>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</si>
  <si>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</si>
  <si>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</si>
  <si>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</si>
  <si>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</si>
  <si>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</si>
  <si>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</si>
  <si>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</si>
  <si>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</si>
  <si>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</si>
  <si>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</si>
  <si>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</si>
  <si>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</si>
  <si>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</si>
  <si>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</si>
  <si>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</si>
  <si>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</si>
  <si>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</si>
  <si>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</si>
  <si>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</si>
  <si>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</si>
  <si>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</si>
  <si>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</si>
  <si>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</si>
  <si>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</si>
  <si>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</si>
  <si>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</si>
  <si>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</si>
  <si>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</si>
  <si>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</si>
  <si>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</si>
  <si>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</si>
  <si>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</si>
  <si>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</si>
  <si>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</si>
  <si>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</si>
  <si>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</si>
  <si>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</si>
  <si>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</si>
  <si>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</si>
  <si>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</si>
  <si>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</si>
  <si>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</si>
  <si>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</si>
  <si>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</si>
  <si>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</si>
  <si>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</si>
  <si>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</si>
  <si>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</si>
  <si>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</si>
  <si>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</si>
  <si>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</si>
  <si>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</si>
  <si>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</si>
  <si>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</si>
  <si>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</si>
  <si>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</si>
  <si>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</si>
  <si>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</si>
  <si>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</si>
  <si>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</si>
  <si>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</si>
  <si>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</si>
  <si>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</si>
  <si>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</si>
  <si>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</si>
  <si>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</si>
  <si>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</si>
  <si>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</si>
  <si>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</si>
  <si>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</si>
  <si>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</si>
  <si>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</si>
  <si>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</si>
  <si>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</si>
  <si>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</si>
  <si>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</si>
  <si>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</si>
  <si>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</si>
  <si>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</si>
  <si>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</si>
  <si>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</si>
  <si>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</si>
  <si>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</si>
  <si>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</si>
  <si>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</si>
  <si>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</si>
  <si>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</si>
  <si>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</si>
  <si>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</si>
  <si>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</si>
  <si>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</si>
  <si>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</si>
  <si>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</si>
  <si>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</si>
  <si>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</si>
  <si>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</si>
  <si>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</si>
  <si>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</si>
  <si>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</si>
  <si>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</si>
  <si>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</si>
  <si>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</si>
  <si>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</si>
  <si>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</si>
  <si>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</si>
  <si>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</si>
  <si>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</si>
  <si>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</si>
  <si>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</si>
  <si>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</si>
  <si>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</si>
  <si>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</si>
  <si>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</si>
  <si>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</si>
  <si>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</si>
  <si>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</si>
  <si>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</si>
  <si>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</si>
  <si>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</si>
  <si>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</si>
  <si>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</si>
  <si>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</si>
  <si>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</si>
  <si>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</si>
  <si>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</si>
  <si>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</si>
  <si>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</si>
  <si>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</si>
  <si>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</si>
  <si>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</si>
  <si>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</si>
  <si>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</si>
  <si>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</si>
  <si>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</si>
  <si>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</si>
  <si>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</si>
  <si>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</si>
  <si>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</si>
  <si>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</si>
  <si>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</si>
  <si>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</si>
  <si>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</si>
  <si>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</si>
  <si>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</si>
  <si>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</si>
  <si>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</si>
  <si>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</si>
  <si>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</si>
  <si>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</si>
  <si>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</si>
  <si>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</si>
  <si>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</si>
  <si>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</si>
  <si>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</si>
  <si>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</si>
  <si>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</si>
  <si>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</si>
  <si>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</si>
  <si>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</si>
  <si>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</si>
  <si>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</si>
  <si>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</si>
  <si>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</si>
  <si>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</si>
  <si>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</si>
  <si>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</si>
  <si>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</si>
  <si>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</si>
  <si>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</si>
  <si>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</si>
  <si>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</si>
  <si>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</si>
  <si>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</si>
  <si>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</si>
  <si>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</si>
  <si>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</si>
  <si>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</si>
  <si>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</si>
  <si>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</si>
  <si>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</si>
  <si>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</si>
  <si>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</si>
  <si>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</si>
  <si>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</si>
  <si>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</si>
  <si>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</si>
  <si>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</si>
  <si>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</si>
  <si>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</si>
  <si>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</si>
  <si>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</si>
  <si>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</si>
  <si>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</si>
  <si>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</si>
  <si>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</si>
  <si>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</si>
  <si>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</si>
  <si>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</si>
  <si>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</si>
  <si>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</si>
  <si>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</si>
  <si>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</si>
  <si>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</si>
  <si>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</si>
  <si>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</si>
  <si>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</si>
  <si>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</si>
  <si>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</si>
  <si>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</si>
  <si>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</si>
  <si>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</si>
  <si>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</si>
  <si>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</si>
  <si>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</si>
  <si>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</si>
  <si>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</si>
  <si>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</si>
  <si>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</si>
  <si>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</si>
  <si>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</si>
  <si>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</si>
  <si>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</si>
  <si>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</si>
  <si>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</si>
  <si>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</si>
  <si>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</si>
  <si>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</si>
  <si>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</si>
  <si>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</si>
  <si>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</si>
  <si>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</si>
  <si>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</si>
  <si>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</si>
  <si>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</si>
  <si>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</si>
  <si>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</si>
  <si>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</si>
  <si>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</si>
  <si>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</si>
  <si>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</si>
  <si>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</si>
  <si>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</si>
  <si>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</si>
  <si>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</si>
  <si>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</si>
  <si>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</si>
  <si>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</si>
  <si>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</si>
  <si>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</si>
  <si>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</si>
  <si>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</si>
  <si>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</si>
  <si>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</si>
  <si>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</si>
  <si>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</si>
  <si>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</si>
  <si>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</si>
  <si>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</si>
  <si>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</si>
  <si>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</si>
  <si>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</si>
  <si>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</si>
  <si>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</si>
  <si>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</si>
  <si>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</si>
  <si>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</si>
  <si>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</si>
  <si>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</si>
  <si>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</si>
  <si>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</si>
  <si>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</si>
  <si>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</si>
  <si>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</si>
  <si>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</si>
  <si>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</si>
  <si>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</si>
  <si>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</si>
  <si>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</si>
  <si>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</si>
  <si>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</si>
  <si>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</si>
  <si>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</si>
  <si>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</si>
  <si>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</si>
  <si>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</si>
  <si>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</si>
  <si>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</si>
  <si>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</si>
  <si>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</si>
  <si>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</si>
  <si>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</si>
  <si>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</si>
  <si>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</si>
  <si>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</si>
  <si>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</si>
  <si>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</si>
  <si>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</si>
  <si>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</si>
  <si>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</si>
  <si>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</si>
  <si>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</si>
  <si>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</si>
  <si>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</si>
  <si>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</si>
  <si>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</si>
  <si>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</si>
  <si>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</si>
  <si>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</si>
  <si>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</si>
  <si>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</si>
  <si>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</si>
  <si>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</si>
  <si>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</si>
  <si>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</si>
  <si>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</si>
  <si>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</si>
  <si>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</si>
  <si>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</si>
  <si>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</si>
  <si>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</si>
  <si>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</si>
  <si>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</si>
  <si>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</si>
  <si>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</si>
  <si>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</si>
  <si>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</si>
  <si>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</si>
  <si>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</si>
  <si>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</si>
  <si>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</si>
  <si>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</si>
  <si>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</si>
  <si>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</si>
  <si>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</si>
  <si>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</si>
  <si>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</si>
  <si>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</si>
  <si>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</si>
  <si>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</si>
  <si>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</si>
  <si>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</si>
  <si>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</si>
  <si>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</si>
  <si>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</si>
  <si>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</si>
  <si>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</si>
  <si>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</si>
  <si>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</si>
  <si>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</si>
  <si>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</si>
  <si>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</si>
  <si>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</si>
  <si>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</si>
  <si>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</si>
  <si>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</si>
  <si>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</si>
  <si>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</si>
  <si>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</si>
  <si>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</si>
  <si>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</si>
  <si>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</si>
  <si>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</si>
  <si>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</si>
  <si>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</si>
  <si>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</si>
  <si>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</si>
  <si>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</si>
  <si>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</si>
  <si>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</si>
  <si>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</si>
  <si>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</si>
  <si>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</si>
  <si>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</si>
  <si>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</si>
  <si>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</si>
  <si>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</si>
  <si>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</si>
  <si>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</si>
  <si>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</si>
  <si>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</si>
  <si>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</si>
  <si>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</si>
  <si>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</si>
  <si>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</si>
  <si>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</si>
  <si>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</si>
  <si>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</si>
  <si>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</si>
  <si>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</si>
  <si>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</si>
  <si>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</si>
  <si>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</si>
  <si>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</si>
  <si>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</si>
  <si>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</si>
  <si>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</si>
  <si>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</si>
  <si>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</si>
  <si>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</si>
  <si>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</si>
  <si>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</si>
  <si>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</si>
  <si>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</si>
  <si>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</si>
  <si>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</si>
  <si>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</si>
  <si>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</si>
  <si>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</si>
  <si>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</si>
  <si>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</si>
  <si>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</si>
  <si>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</si>
  <si>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</si>
  <si>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</si>
  <si>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</si>
  <si>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</si>
  <si>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</si>
  <si>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</si>
  <si>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</si>
  <si>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</si>
  <si>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</si>
  <si>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</si>
  <si>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</si>
  <si>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</si>
  <si>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</si>
  <si>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</si>
  <si>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</si>
  <si>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</si>
  <si>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</si>
  <si>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</si>
  <si>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</si>
  <si>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</si>
  <si>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</si>
  <si>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</si>
  <si>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</si>
  <si>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</si>
  <si>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</si>
  <si>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</si>
  <si>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</si>
  <si>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</si>
  <si>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</si>
  <si>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</si>
  <si>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</si>
  <si>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</si>
  <si>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</si>
  <si>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</si>
  <si>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</si>
  <si>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</si>
  <si>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</si>
  <si>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</si>
  <si>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</si>
  <si>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</si>
  <si>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</si>
  <si>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</si>
  <si>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</si>
  <si>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</si>
  <si>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</si>
  <si>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</si>
  <si>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</si>
  <si>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</si>
  <si>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</si>
  <si>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</si>
  <si>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</si>
  <si>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</si>
  <si>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</si>
  <si>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</si>
  <si>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</si>
  <si>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</si>
  <si>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</si>
  <si>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</si>
  <si>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</si>
  <si>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</si>
  <si>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</si>
  <si>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</si>
  <si>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</si>
  <si>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</si>
  <si>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</si>
  <si>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</si>
  <si>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</si>
  <si>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</si>
  <si>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</si>
  <si>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</si>
  <si>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</si>
  <si>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</si>
  <si>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</si>
  <si>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</si>
  <si>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</si>
  <si>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</si>
  <si>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</si>
  <si>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</si>
  <si>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</si>
  <si>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</si>
  <si>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</si>
  <si>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</si>
  <si>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</si>
  <si>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</si>
  <si>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</si>
  <si>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</si>
  <si>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</si>
  <si>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</si>
  <si>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</si>
  <si>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</si>
  <si>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</si>
  <si>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</si>
  <si>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</si>
  <si>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</si>
  <si>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</si>
  <si>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</si>
  <si>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</si>
  <si>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</si>
  <si>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</si>
  <si>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</si>
  <si>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</si>
  <si>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</si>
  <si>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</si>
  <si>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</si>
  <si>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</si>
  <si>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</si>
  <si>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</si>
  <si>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</si>
  <si>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</si>
  <si>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</si>
  <si>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</si>
  <si>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</si>
  <si>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</si>
  <si>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</si>
  <si>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</si>
  <si>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</si>
  <si>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</si>
  <si>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</si>
  <si>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</si>
  <si>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</si>
  <si>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</si>
  <si>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</si>
  <si>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</si>
  <si>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</si>
  <si>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</si>
  <si>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</si>
  <si>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</si>
  <si>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</si>
  <si>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</si>
  <si>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</si>
  <si>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</si>
  <si>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</si>
  <si>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</si>
  <si>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</si>
  <si>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</si>
  <si>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</si>
  <si>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</si>
  <si>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</si>
  <si>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</si>
  <si>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</si>
  <si>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</si>
  <si>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</si>
  <si>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</si>
  <si>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</si>
  <si>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</si>
  <si>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</si>
  <si>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</si>
  <si>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</si>
  <si>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</si>
  <si>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</si>
  <si>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</si>
  <si>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</si>
  <si>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</si>
  <si>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</si>
  <si>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</si>
  <si>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</si>
  <si>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</si>
  <si>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</si>
  <si>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</si>
  <si>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</si>
  <si>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</si>
  <si>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</si>
  <si>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</si>
  <si>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</si>
  <si>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</si>
  <si>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</si>
  <si>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</si>
  <si>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</si>
  <si>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</si>
  <si>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</si>
  <si>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</si>
  <si>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</si>
  <si>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</si>
  <si>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</si>
  <si>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</si>
  <si>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</si>
  <si>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</si>
  <si>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</si>
  <si>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</si>
  <si>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</si>
  <si>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</si>
  <si>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</si>
  <si>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</si>
  <si>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</si>
  <si>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</si>
  <si>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</si>
  <si>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</si>
  <si>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</si>
  <si>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</si>
  <si>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</si>
  <si>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</si>
  <si>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</si>
  <si>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</si>
  <si>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</si>
  <si>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</si>
  <si>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</si>
  <si>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</si>
  <si>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</si>
  <si>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</si>
  <si>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</si>
  <si>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</si>
  <si>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</si>
  <si>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</si>
  <si>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</si>
  <si>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</si>
  <si>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</si>
  <si>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</si>
  <si>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</si>
  <si>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</si>
  <si>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</si>
  <si>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</si>
  <si>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</si>
  <si>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</si>
  <si>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</si>
  <si>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</si>
  <si>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</si>
  <si>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</si>
  <si>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</si>
  <si>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</si>
  <si>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</si>
  <si>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</si>
  <si>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</si>
  <si>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</si>
  <si>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</si>
  <si>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</si>
  <si>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</si>
  <si>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</si>
  <si>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</si>
  <si>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</si>
  <si>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</si>
  <si>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</si>
  <si>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</si>
  <si>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</si>
  <si>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</si>
  <si>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</si>
  <si>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</si>
  <si>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</si>
  <si>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</si>
  <si>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</si>
  <si>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</si>
  <si>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</si>
  <si>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</si>
  <si>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</si>
  <si>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</si>
  <si>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</si>
  <si>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</si>
  <si>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</si>
  <si>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</si>
  <si>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</si>
  <si>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</si>
  <si>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</si>
  <si>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</si>
  <si>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</si>
  <si>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</si>
  <si>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</si>
  <si>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</si>
  <si>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</si>
  <si>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</si>
  <si>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</si>
  <si>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</si>
  <si>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</si>
  <si>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</si>
  <si>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</si>
  <si>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</si>
  <si>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</si>
  <si>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</si>
  <si>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</si>
  <si>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</si>
  <si>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</si>
  <si>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</si>
  <si>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</si>
  <si>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</si>
  <si>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</si>
  <si>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</si>
  <si>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</si>
  <si>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</si>
  <si>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</si>
  <si>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</si>
  <si>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</si>
  <si>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</si>
  <si>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</si>
  <si>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</si>
  <si>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</si>
  <si>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</si>
  <si>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</si>
  <si>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</si>
  <si>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</si>
  <si>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</si>
  <si>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</si>
  <si>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</si>
  <si>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</si>
  <si>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</si>
  <si>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</si>
  <si>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</si>
  <si>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</si>
  <si>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</si>
  <si>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</si>
  <si>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</si>
  <si>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</si>
  <si>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</si>
  <si>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</si>
  <si>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</si>
  <si>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</si>
  <si>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</si>
  <si>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</si>
  <si>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</si>
  <si>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</si>
  <si>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</si>
  <si>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</si>
  <si>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</si>
  <si>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</si>
  <si>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</si>
  <si>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</si>
  <si>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</si>
  <si>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</si>
  <si>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</si>
  <si>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</si>
  <si>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</si>
  <si>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</si>
  <si>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</si>
  <si>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</si>
  <si>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</si>
  <si>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</si>
  <si>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</si>
  <si>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</si>
  <si>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</si>
  <si>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</si>
  <si>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</si>
  <si>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</si>
  <si>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</si>
  <si>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</si>
  <si>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</si>
  <si>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</si>
  <si>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</si>
  <si>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</si>
  <si>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</si>
  <si>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</si>
  <si>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</si>
  <si>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</si>
  <si>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</si>
  <si>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</si>
  <si>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</si>
  <si>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</si>
  <si>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</si>
  <si>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</si>
  <si>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</si>
  <si>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</si>
  <si>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</si>
  <si>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</si>
  <si>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</si>
  <si>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</si>
  <si>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</si>
  <si>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</si>
  <si>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</si>
  <si>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</si>
  <si>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</si>
  <si>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</si>
  <si>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</si>
  <si>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</si>
  <si>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</si>
  <si>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</si>
  <si>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</si>
  <si>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</si>
  <si>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</si>
  <si>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</si>
  <si>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</si>
  <si>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</si>
  <si>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</si>
  <si>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</si>
  <si>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</si>
  <si>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</si>
  <si>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</si>
  <si>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</si>
  <si>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</si>
  <si>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</si>
  <si>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</si>
  <si>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</si>
  <si>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</si>
  <si>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</si>
  <si>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</si>
  <si>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</si>
  <si>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</si>
  <si>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</si>
  <si>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</si>
  <si>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</si>
  <si>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</si>
  <si>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</si>
  <si>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</si>
  <si>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</si>
  <si>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</si>
  <si>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</si>
  <si>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</si>
  <si>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</si>
  <si>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</si>
  <si>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</si>
  <si>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</si>
  <si>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</si>
  <si>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</si>
  <si>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</si>
  <si>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</si>
  <si>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</si>
  <si>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</si>
  <si>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</si>
  <si>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</si>
  <si>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</si>
  <si>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</si>
  <si>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</si>
  <si>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</si>
  <si>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</si>
  <si>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</si>
  <si>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</si>
  <si>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</si>
  <si>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</si>
  <si>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</si>
  <si>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</si>
  <si>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</si>
  <si>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</si>
  <si>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</si>
  <si>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</si>
  <si>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</si>
  <si>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</si>
  <si>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</si>
  <si>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</si>
  <si>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</si>
  <si>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</si>
  <si>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</si>
  <si>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</si>
  <si>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</si>
  <si>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</si>
  <si>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</si>
  <si>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</si>
  <si>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</si>
  <si>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</si>
  <si>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</si>
  <si>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</si>
  <si>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</si>
  <si>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</si>
  <si>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</si>
  <si>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</si>
  <si>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</si>
  <si>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</si>
  <si>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</si>
  <si>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</si>
  <si>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</si>
  <si>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</si>
  <si>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</si>
  <si>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</si>
  <si>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</si>
  <si>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</si>
  <si>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</si>
  <si>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</si>
  <si>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</si>
  <si>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</si>
  <si>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</si>
  <si>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</si>
  <si>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</si>
  <si>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</si>
  <si>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</si>
  <si>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</si>
  <si>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</si>
  <si>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</si>
  <si>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</si>
  <si>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</si>
  <si>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</si>
  <si>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</si>
  <si>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</si>
  <si>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</si>
  <si>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</si>
  <si>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</si>
  <si>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</si>
  <si>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</si>
  <si>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</si>
  <si>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</si>
  <si>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</si>
  <si>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</si>
  <si>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</si>
  <si>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</si>
  <si>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</si>
  <si>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</si>
  <si>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</si>
  <si>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</si>
  <si>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</si>
  <si>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</si>
  <si>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</si>
  <si>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</si>
  <si>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</si>
  <si>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</si>
  <si>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</si>
  <si>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</si>
  <si>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</si>
  <si>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</si>
  <si>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</si>
  <si>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</si>
  <si>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</si>
  <si>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</si>
  <si>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</si>
  <si>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</si>
  <si>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</si>
  <si>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</si>
  <si>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</si>
  <si>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</si>
  <si>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</si>
  <si>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</si>
  <si>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</si>
  <si>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</si>
  <si>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</si>
  <si>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</si>
  <si>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</si>
  <si>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</si>
  <si>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</si>
  <si>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</si>
  <si>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</si>
  <si>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</si>
  <si>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</si>
  <si>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</si>
  <si>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</si>
  <si>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</si>
  <si>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</si>
  <si>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</si>
  <si>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</si>
  <si>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</si>
  <si>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</si>
  <si>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</si>
  <si>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</si>
  <si>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</si>
  <si>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</si>
  <si>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</si>
  <si>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</si>
  <si>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</si>
  <si>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</si>
  <si>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</si>
  <si>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</si>
  <si>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</si>
  <si>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</si>
  <si>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</si>
  <si>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</si>
  <si>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</si>
  <si>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</si>
  <si>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</si>
  <si>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</si>
  <si>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</si>
  <si>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</si>
  <si>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</si>
  <si>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</si>
  <si>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</si>
  <si>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</si>
  <si>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</si>
  <si>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</si>
  <si>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</si>
  <si>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</si>
  <si>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</si>
  <si>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</si>
  <si>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</si>
  <si>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</si>
  <si>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</si>
  <si>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</si>
  <si>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</si>
  <si>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</si>
  <si>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</si>
  <si>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</si>
  <si>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</si>
  <si>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</si>
  <si>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</si>
  <si>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</si>
  <si>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</si>
  <si>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</si>
  <si>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</si>
  <si>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</si>
  <si>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</si>
  <si>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</si>
  <si>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</si>
  <si>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</si>
  <si>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</si>
  <si>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</si>
  <si>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</si>
  <si>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</si>
  <si>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</si>
  <si>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</si>
  <si>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</si>
  <si>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</si>
  <si>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</si>
  <si>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</si>
  <si>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</si>
  <si>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</si>
  <si>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</si>
  <si>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</si>
  <si>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</si>
  <si>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</si>
  <si>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</si>
  <si>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</si>
  <si>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</si>
  <si>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</si>
  <si>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</si>
  <si>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</si>
  <si>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</si>
  <si>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</si>
  <si>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</si>
  <si>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</si>
  <si>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</si>
  <si>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</si>
  <si>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</si>
  <si>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</si>
  <si>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</si>
  <si>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</si>
  <si>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</si>
  <si>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</si>
  <si>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</si>
  <si>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</si>
  <si>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</si>
  <si>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</si>
  <si>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</si>
  <si>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</si>
  <si>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</si>
  <si>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</si>
  <si>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</si>
  <si>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</si>
  <si>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</si>
  <si>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</si>
  <si>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</si>
  <si>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</si>
  <si>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</si>
  <si>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</si>
  <si>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</si>
  <si>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</si>
  <si>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</si>
  <si>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</si>
  <si>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</si>
  <si>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</si>
  <si>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</si>
  <si>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</si>
  <si>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</si>
  <si>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</si>
  <si>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</si>
  <si>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</si>
  <si>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</si>
  <si>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</si>
  <si>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</si>
  <si>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</si>
  <si>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</si>
  <si>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</si>
  <si>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</si>
  <si>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</si>
  <si>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</si>
  <si>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</si>
  <si>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</si>
  <si>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</si>
  <si>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</si>
  <si>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</si>
  <si>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</si>
  <si>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</si>
  <si>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</si>
  <si>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</si>
  <si>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</si>
  <si>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</si>
  <si>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</si>
  <si>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</si>
  <si>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</si>
  <si>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</si>
  <si>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</si>
  <si>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</si>
  <si>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</si>
  <si>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</si>
  <si>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</si>
  <si>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</si>
  <si>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</si>
  <si>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</si>
  <si>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</si>
  <si>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</si>
  <si>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</si>
  <si>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</si>
  <si>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</si>
  <si>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</si>
  <si>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</si>
  <si>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</si>
  <si>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</si>
  <si>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</si>
  <si>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</si>
  <si>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</si>
  <si>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</si>
  <si>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</si>
  <si>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</si>
  <si>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</si>
  <si>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</si>
  <si>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</si>
  <si>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</si>
  <si>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</si>
  <si>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</si>
  <si>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</si>
  <si>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</si>
  <si>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</si>
  <si>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</si>
  <si>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</si>
  <si>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</si>
  <si>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</si>
  <si>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</si>
  <si>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</si>
  <si>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</si>
  <si>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</si>
  <si>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</si>
  <si>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</si>
  <si>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</si>
  <si>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</si>
  <si>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</si>
  <si>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</si>
  <si>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</si>
  <si>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</si>
  <si>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</si>
  <si>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</si>
  <si>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</si>
  <si>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</si>
  <si>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</si>
  <si>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</si>
  <si>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</si>
  <si>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</si>
  <si>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</si>
  <si>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</si>
  <si>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</si>
  <si>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</si>
  <si>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</si>
  <si>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</si>
  <si>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</si>
  <si>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</si>
  <si>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</si>
  <si>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</si>
  <si>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</si>
  <si>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</si>
  <si>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</si>
  <si>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</si>
  <si>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</si>
  <si>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</si>
  <si>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</si>
  <si>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</si>
  <si>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</si>
  <si>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</si>
  <si>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</si>
  <si>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</si>
  <si>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</si>
  <si>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</si>
  <si>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</si>
  <si>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</si>
  <si>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</si>
  <si>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</si>
  <si>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</si>
  <si>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</si>
  <si>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</si>
  <si>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</si>
  <si>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</si>
  <si>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</si>
  <si>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</si>
  <si>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</si>
  <si>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</si>
  <si>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</si>
  <si>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</si>
  <si>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</si>
  <si>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</si>
  <si>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</si>
  <si>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</si>
  <si>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</si>
  <si>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</si>
  <si>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</si>
  <si>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</si>
  <si>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</si>
  <si>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</si>
  <si>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</si>
  <si>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</si>
  <si>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</si>
  <si>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</si>
  <si>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</si>
  <si>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</si>
  <si>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</si>
  <si>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</si>
  <si>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</si>
  <si>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</si>
  <si>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</si>
  <si>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</si>
  <si>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</si>
  <si>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</si>
  <si>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</si>
  <si>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</si>
  <si>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</si>
  <si>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</si>
  <si>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</si>
  <si>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</si>
  <si>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</si>
  <si>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</si>
  <si>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</si>
  <si>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</si>
  <si>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</si>
  <si>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</si>
  <si>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</si>
  <si>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</si>
  <si>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</si>
  <si>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</si>
  <si>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</si>
  <si>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</si>
  <si>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</si>
  <si>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</si>
  <si>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</si>
  <si>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</si>
  <si>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</si>
  <si>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</si>
  <si>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</si>
  <si>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</si>
  <si>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</si>
  <si>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</si>
  <si>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</si>
  <si>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</si>
  <si>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</si>
  <si>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</si>
  <si>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</si>
  <si>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</si>
  <si>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</si>
  <si>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</si>
  <si>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</si>
  <si>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</si>
  <si>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</si>
  <si>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</si>
  <si>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</si>
  <si>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</si>
  <si>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</si>
  <si>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</si>
  <si>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</si>
  <si>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</si>
  <si>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</si>
  <si>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</si>
  <si>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</si>
  <si>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</si>
  <si>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</si>
  <si>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</si>
  <si>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</si>
  <si>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</si>
  <si>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</si>
  <si>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</si>
  <si>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</si>
  <si>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</si>
  <si>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</si>
  <si>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</si>
  <si>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</si>
  <si>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</si>
  <si>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</si>
  <si>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</si>
  <si>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</si>
  <si>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</si>
  <si>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</si>
  <si>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</si>
  <si>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</si>
  <si>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</si>
  <si>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</si>
  <si>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</si>
  <si>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</si>
  <si>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</si>
  <si>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</si>
  <si>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</si>
  <si>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</si>
  <si>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</si>
  <si>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</si>
  <si>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</si>
  <si>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</si>
  <si>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</si>
  <si>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</si>
  <si>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</si>
  <si>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</si>
  <si>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</si>
  <si>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</si>
  <si>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</si>
  <si>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</si>
  <si>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</si>
  <si>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</si>
  <si>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</si>
  <si>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</si>
  <si>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</si>
  <si>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</si>
  <si>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</si>
  <si>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</si>
  <si>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</si>
  <si>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</si>
  <si>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</si>
  <si>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</si>
  <si>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</si>
  <si>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</si>
  <si>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</si>
  <si>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</si>
  <si>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</si>
  <si>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</si>
  <si>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</si>
  <si>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</si>
  <si>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</si>
  <si>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</si>
  <si>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</si>
  <si>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</si>
  <si>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</si>
  <si>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</si>
  <si>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</si>
  <si>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</si>
  <si>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</si>
  <si>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</si>
  <si>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</si>
  <si>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</si>
  <si>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</si>
  <si>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</si>
  <si>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</si>
  <si>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</si>
  <si>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</si>
  <si>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</si>
  <si>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</si>
  <si>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</si>
  <si>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</si>
  <si>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</si>
  <si>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</si>
  <si>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</si>
  <si>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</si>
  <si>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</si>
  <si>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</si>
  <si>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</si>
  <si>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</si>
  <si>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</si>
  <si>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</si>
  <si>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</si>
  <si>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</si>
  <si>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</si>
  <si>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</si>
  <si>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</si>
  <si>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</si>
  <si>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</si>
  <si>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</si>
  <si>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</si>
  <si>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</si>
  <si>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</si>
  <si>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</si>
  <si>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</si>
  <si>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</si>
  <si>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</si>
  <si>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</si>
  <si>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</si>
  <si>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</si>
  <si>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</si>
  <si>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</si>
  <si>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</si>
  <si>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</si>
  <si>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</si>
  <si>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</si>
  <si>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</si>
  <si>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</si>
  <si>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</si>
  <si>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</si>
  <si>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</si>
  <si>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</si>
  <si>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</si>
  <si>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</si>
  <si>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</si>
  <si>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</si>
  <si>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</si>
  <si>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</si>
  <si>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</si>
  <si>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</si>
  <si>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</si>
  <si>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</si>
  <si>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</si>
  <si>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</si>
  <si>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</si>
  <si>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</si>
  <si>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</si>
  <si>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</si>
  <si>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</si>
  <si>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</si>
  <si>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</si>
  <si>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</si>
  <si>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</si>
  <si>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</si>
  <si>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</si>
  <si>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</si>
  <si>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</si>
  <si>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</si>
  <si>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</si>
  <si>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</si>
  <si>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</si>
  <si>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</si>
  <si>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</si>
  <si>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</si>
  <si>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</si>
  <si>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</si>
  <si>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</si>
  <si>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</si>
  <si>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</si>
  <si>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</si>
  <si>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</si>
  <si>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</si>
  <si>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</si>
  <si>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</si>
  <si>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</si>
  <si>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</si>
  <si>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</si>
  <si>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</si>
  <si>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</si>
  <si>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</si>
  <si>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</si>
  <si>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</si>
  <si>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</si>
  <si>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</si>
  <si>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</si>
  <si>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</si>
  <si>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</si>
  <si>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</si>
  <si>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</si>
  <si>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</si>
  <si>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</si>
  <si>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</si>
  <si>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</si>
  <si>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</si>
  <si>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</si>
  <si>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</si>
  <si>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</si>
  <si>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</si>
  <si>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</si>
  <si>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</si>
  <si>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</si>
  <si>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</si>
  <si>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</si>
  <si>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</si>
  <si>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</si>
  <si>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</si>
  <si>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</si>
  <si>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</si>
  <si>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</si>
  <si>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</si>
  <si>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</si>
  <si>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</si>
  <si>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</si>
  <si>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</si>
  <si>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</si>
  <si>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</si>
  <si>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</si>
  <si>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</si>
  <si>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</si>
  <si>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</si>
  <si>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</si>
  <si>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</si>
  <si>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</si>
  <si>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</si>
  <si>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</si>
  <si>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</si>
  <si>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</si>
  <si>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</si>
  <si>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</si>
  <si>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</si>
  <si>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</si>
  <si>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</si>
  <si>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</si>
  <si>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</si>
  <si>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</si>
  <si>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</si>
  <si>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</si>
  <si>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</si>
  <si>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</si>
  <si>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</si>
  <si>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</si>
  <si>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</si>
  <si>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</si>
  <si>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</si>
  <si>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</si>
  <si>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</si>
  <si>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</si>
  <si>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</si>
  <si>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</si>
  <si>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</si>
  <si>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</si>
  <si>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</si>
  <si>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</si>
  <si>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</si>
  <si>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</si>
  <si>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</si>
  <si>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</si>
  <si>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</si>
  <si>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</si>
  <si>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</si>
  <si>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</si>
  <si>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</si>
  <si>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</si>
  <si>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</si>
  <si>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</si>
  <si>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</si>
  <si>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</si>
  <si>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</si>
  <si>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</si>
  <si>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</si>
  <si>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</si>
  <si>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</si>
  <si>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</si>
  <si>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</si>
  <si>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</si>
  <si>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</si>
  <si>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</si>
  <si>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</si>
  <si>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</si>
  <si>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</si>
  <si>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</si>
  <si>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</si>
  <si>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</si>
  <si>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</si>
  <si>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</si>
  <si>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</si>
  <si>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</si>
  <si>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</si>
  <si>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</si>
  <si>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</si>
  <si>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</si>
  <si>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</si>
  <si>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</si>
  <si>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</si>
  <si>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</si>
  <si>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</si>
  <si>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</si>
  <si>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</si>
  <si>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</si>
  <si>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</si>
  <si>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</si>
  <si>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</si>
  <si>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</si>
  <si>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</si>
  <si>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</si>
  <si>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</si>
  <si>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</si>
  <si>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</si>
  <si>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</si>
  <si>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</si>
  <si>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</si>
  <si>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</si>
  <si>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</si>
  <si>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</si>
  <si>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</si>
  <si>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</si>
  <si>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</si>
  <si>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</si>
  <si>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</si>
  <si>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</si>
  <si>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</si>
  <si>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</si>
  <si>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</si>
  <si>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</si>
  <si>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</si>
  <si>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</si>
  <si>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</si>
  <si>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</si>
  <si>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</si>
  <si>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</si>
  <si>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</si>
  <si>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</si>
  <si>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</si>
  <si>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</si>
  <si>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</si>
  <si>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</si>
  <si>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</si>
  <si>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</si>
  <si>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</si>
  <si>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</si>
  <si>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</si>
  <si>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</si>
  <si>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</si>
  <si>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</si>
  <si>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</si>
  <si>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</si>
  <si>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</si>
  <si>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</si>
  <si>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</si>
  <si>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</si>
  <si>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</si>
  <si>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</si>
  <si>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</si>
  <si>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</si>
  <si>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</si>
  <si>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</si>
  <si>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</si>
  <si>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</si>
  <si>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</si>
  <si>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</si>
  <si>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</si>
  <si>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</si>
  <si>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</si>
  <si>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</si>
  <si>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</si>
  <si>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</si>
  <si>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</si>
  <si>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</si>
  <si>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</si>
  <si>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</si>
  <si>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</si>
  <si>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</si>
  <si>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</si>
  <si>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</si>
  <si>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</si>
  <si>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</si>
  <si>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</si>
  <si>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</si>
  <si>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</si>
  <si>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</si>
  <si>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</si>
  <si>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</si>
  <si>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</si>
  <si>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</si>
  <si>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</si>
  <si>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</si>
  <si>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</si>
  <si>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</si>
  <si>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</si>
  <si>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</si>
  <si>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</si>
  <si>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</si>
  <si>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</si>
  <si>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</si>
  <si>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</si>
  <si>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</si>
  <si>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</si>
  <si>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</si>
  <si>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</si>
  <si>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</si>
  <si>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</si>
  <si>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</si>
  <si>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</si>
  <si>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</si>
  <si>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</si>
  <si>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</si>
  <si>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</si>
  <si>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</si>
  <si>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</si>
  <si>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</si>
  <si>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</si>
  <si>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</si>
  <si>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</si>
  <si>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</si>
  <si>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</si>
  <si>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</si>
  <si>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</si>
  <si>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</si>
  <si>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</si>
  <si>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</si>
  <si>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</si>
  <si>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</si>
  <si>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</si>
  <si>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</si>
  <si>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</si>
  <si>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</si>
  <si>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</si>
  <si>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</si>
  <si>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</si>
  <si>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</si>
  <si>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</si>
  <si>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</si>
  <si>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</si>
  <si>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</si>
  <si>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</si>
  <si>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</si>
  <si>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</si>
  <si>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</si>
  <si>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</si>
  <si>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</si>
  <si>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</si>
  <si>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</si>
  <si>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</si>
  <si>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</si>
  <si>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</si>
  <si>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</si>
  <si>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</si>
  <si>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</si>
  <si>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</si>
  <si>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</si>
  <si>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</si>
  <si>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</si>
  <si>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</si>
  <si>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</si>
  <si>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</si>
  <si>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</si>
  <si>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</si>
  <si>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</si>
  <si>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</si>
  <si>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</si>
  <si>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</si>
  <si>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</si>
  <si>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</si>
  <si>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</si>
  <si>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</si>
  <si>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</si>
  <si>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</si>
  <si>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</si>
  <si>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</si>
  <si>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</si>
  <si>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</si>
  <si>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</si>
  <si>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</si>
  <si>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</si>
  <si>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</si>
  <si>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</si>
  <si>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</si>
  <si>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</si>
  <si>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</si>
  <si>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</si>
  <si>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</si>
  <si>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</si>
  <si>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</si>
  <si>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</si>
  <si>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</si>
  <si>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</si>
  <si>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</si>
  <si>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</si>
  <si>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</si>
  <si>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</si>
  <si>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</si>
  <si>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</si>
  <si>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</si>
  <si>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</si>
  <si>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</si>
  <si>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</si>
  <si>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</si>
  <si>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</si>
  <si>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</si>
  <si>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</si>
  <si>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</si>
  <si>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</si>
  <si>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</si>
  <si>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</si>
  <si>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</si>
  <si>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</si>
  <si>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</si>
  <si>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</si>
  <si>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</si>
  <si>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</si>
  <si>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</si>
  <si>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</si>
  <si>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</si>
  <si>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</si>
  <si>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</si>
  <si>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</si>
  <si>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</si>
  <si>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</si>
  <si>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</si>
  <si>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</si>
  <si>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</si>
  <si>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</si>
  <si>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</si>
  <si>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</si>
  <si>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</si>
  <si>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</si>
  <si>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</si>
  <si>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</si>
  <si>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</si>
  <si>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</si>
  <si>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</si>
  <si>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</si>
  <si>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</si>
  <si>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</si>
  <si>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</si>
  <si>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</si>
  <si>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</si>
  <si>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</si>
  <si>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</si>
  <si>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</si>
  <si>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</si>
  <si>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</si>
  <si>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</si>
  <si>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</si>
  <si>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</si>
  <si>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</si>
  <si>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</si>
  <si>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</si>
  <si>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</si>
  <si>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</si>
  <si>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</si>
  <si>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</si>
  <si>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</si>
  <si>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</si>
  <si>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</si>
  <si>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</si>
  <si>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</si>
  <si>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</si>
  <si>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</si>
  <si>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</si>
  <si>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</si>
  <si>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</si>
  <si>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</si>
  <si>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</si>
  <si>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</si>
  <si>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</si>
  <si>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</si>
  <si>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</si>
  <si>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</si>
  <si>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</si>
  <si>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</si>
  <si>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</si>
  <si>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</si>
  <si>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</si>
  <si>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</si>
  <si>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</si>
  <si>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</si>
  <si>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</si>
  <si>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</si>
  <si>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</si>
  <si>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</si>
  <si>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</si>
  <si>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</si>
  <si>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</si>
  <si>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</si>
  <si>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</si>
  <si>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</si>
  <si>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</si>
  <si>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</si>
  <si>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</si>
  <si>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</si>
  <si>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</si>
  <si>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</si>
  <si>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</si>
  <si>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</si>
  <si>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</si>
  <si>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</si>
  <si>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</si>
  <si>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</si>
  <si>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</si>
  <si>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</si>
  <si>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</si>
  <si>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</si>
  <si>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</si>
  <si>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</si>
  <si>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</si>
  <si>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</si>
  <si>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</si>
  <si>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</si>
  <si>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</si>
  <si>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</si>
  <si>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</si>
  <si>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</si>
  <si>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</si>
  <si>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</si>
  <si>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</si>
  <si>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</si>
  <si>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</si>
  <si>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</si>
  <si>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</si>
  <si>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</si>
  <si>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</si>
  <si>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</si>
  <si>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</si>
  <si>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</si>
  <si>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</si>
  <si>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</si>
  <si>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</si>
  <si>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</si>
  <si>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</si>
  <si>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</si>
  <si>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</si>
  <si>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</si>
  <si>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</si>
  <si>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</si>
  <si>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</si>
  <si>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</si>
  <si>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</si>
  <si>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</si>
  <si>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</si>
  <si>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</si>
  <si>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</si>
  <si>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</si>
  <si>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</si>
  <si>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</si>
  <si>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</si>
  <si>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</si>
  <si>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</si>
  <si>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</si>
  <si>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</si>
  <si>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</si>
  <si>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</si>
  <si>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</si>
  <si>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</si>
  <si>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</si>
  <si>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</si>
  <si>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</si>
  <si>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</si>
  <si>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</si>
  <si>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</si>
  <si>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</si>
  <si>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</si>
  <si>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</si>
  <si>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</si>
  <si>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</si>
  <si>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</si>
  <si>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</si>
  <si>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</si>
  <si>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</si>
  <si>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</si>
  <si>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</si>
  <si>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</si>
  <si>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</si>
  <si>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</si>
  <si>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</si>
  <si>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</si>
  <si>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</si>
  <si>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</si>
  <si>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</si>
  <si>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</si>
  <si>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</si>
  <si>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</si>
  <si>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</si>
  <si>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</si>
  <si>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</si>
  <si>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</si>
  <si>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</si>
  <si>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</si>
  <si>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</si>
  <si>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</si>
  <si>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</si>
  <si>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</si>
  <si>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</si>
  <si>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</si>
  <si>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</si>
  <si>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</si>
  <si>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</si>
  <si>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</si>
  <si>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</si>
  <si>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</si>
  <si>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</si>
  <si>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</si>
  <si>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</si>
  <si>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</si>
  <si>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</si>
  <si>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</si>
  <si>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</si>
  <si>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</si>
  <si>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</si>
  <si>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</si>
  <si>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</si>
  <si>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</si>
  <si>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</si>
  <si>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</si>
  <si>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</si>
  <si>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</si>
  <si>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</si>
  <si>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</si>
  <si>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</si>
  <si>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</si>
  <si>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</si>
  <si>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</si>
  <si>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</si>
  <si>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</si>
  <si>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</si>
  <si>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</si>
  <si>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</si>
  <si>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</si>
  <si>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</si>
  <si>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</si>
  <si>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</si>
  <si>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</si>
  <si>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</si>
  <si>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</si>
  <si>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</si>
  <si>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</si>
  <si>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</si>
  <si>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</si>
  <si>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</si>
  <si>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</si>
  <si>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</si>
  <si>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</si>
  <si>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</si>
  <si>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</si>
  <si>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</si>
  <si>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</si>
  <si>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</si>
  <si>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</si>
  <si>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</si>
  <si>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</si>
  <si>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</si>
  <si>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</si>
  <si>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</si>
  <si>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</si>
  <si>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</si>
  <si>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</si>
  <si>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</si>
  <si>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</si>
  <si>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</si>
  <si>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</si>
  <si>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</si>
  <si>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</si>
  <si>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</si>
  <si>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</si>
  <si>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</si>
  <si>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</si>
  <si>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</si>
  <si>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</si>
  <si>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</si>
  <si>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</si>
  <si>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</si>
  <si>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</si>
  <si>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</si>
  <si>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</si>
  <si>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</si>
  <si>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</si>
  <si>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</si>
  <si>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</si>
  <si>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</si>
  <si>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</si>
  <si>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</si>
  <si>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</si>
  <si>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</si>
  <si>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</si>
  <si>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</si>
  <si>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</si>
  <si>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</si>
  <si>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</si>
  <si>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</si>
  <si>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</si>
  <si>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</si>
  <si>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</si>
  <si>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</si>
  <si>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</si>
  <si>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</si>
  <si>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</si>
  <si>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</si>
  <si>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</si>
  <si>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</si>
  <si>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</si>
  <si>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</si>
  <si>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</si>
  <si>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</si>
  <si>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</si>
  <si>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</si>
  <si>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</si>
  <si>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</si>
  <si>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</si>
  <si>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</si>
  <si>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</si>
  <si>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</si>
  <si>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</si>
  <si>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</si>
  <si>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</si>
  <si>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</si>
  <si>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</si>
  <si>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</si>
  <si>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</si>
  <si>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</si>
  <si>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</si>
  <si>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</si>
  <si>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</si>
  <si>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</si>
  <si>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</si>
  <si>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</si>
  <si>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</si>
  <si>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</si>
  <si>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</si>
  <si>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</si>
  <si>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</si>
  <si>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</si>
  <si>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</si>
  <si>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</si>
  <si>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</si>
  <si>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</si>
  <si>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</si>
  <si>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</si>
  <si>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</si>
  <si>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</si>
  <si>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</si>
  <si>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</si>
  <si>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</si>
  <si>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</si>
  <si>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</si>
  <si>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</si>
  <si>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</si>
  <si>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</si>
  <si>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</si>
  <si>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</si>
  <si>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</si>
  <si>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</si>
  <si>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</si>
  <si>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</si>
  <si>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</si>
  <si>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</si>
  <si>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</si>
  <si>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</si>
  <si>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</si>
  <si>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</si>
  <si>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</si>
  <si>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</si>
  <si>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</si>
  <si>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</si>
  <si>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</si>
  <si>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</si>
  <si>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</si>
  <si>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</si>
  <si>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</si>
  <si>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</si>
  <si>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</si>
  <si>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</si>
  <si>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</si>
  <si>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</si>
  <si>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</si>
  <si>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</si>
  <si>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</si>
  <si>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</si>
  <si>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</si>
  <si>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</si>
  <si>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</si>
  <si>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</si>
  <si>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</si>
  <si>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</si>
  <si>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</si>
  <si>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</si>
  <si>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</si>
  <si>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</si>
  <si>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</si>
  <si>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</si>
  <si>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</si>
  <si>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</si>
  <si>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</si>
  <si>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</si>
  <si>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</si>
  <si>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</si>
  <si>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</si>
  <si>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</si>
  <si>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</si>
  <si>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</si>
  <si>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</si>
  <si>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</si>
  <si>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</si>
  <si>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</si>
  <si>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</si>
  <si>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</si>
  <si>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</si>
  <si>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</si>
  <si>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</si>
  <si>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</si>
  <si>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</si>
  <si>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</si>
  <si>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</si>
  <si>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</si>
  <si>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</si>
  <si>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</si>
  <si>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</si>
  <si>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</si>
  <si>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</si>
  <si>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</si>
  <si>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</si>
  <si>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</si>
  <si>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</si>
  <si>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</si>
  <si>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</si>
  <si>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</si>
  <si>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</si>
  <si>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</si>
  <si>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</si>
  <si>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</si>
  <si>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</si>
  <si>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</si>
  <si>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</si>
  <si>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</si>
  <si>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</si>
  <si>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</si>
  <si>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</si>
  <si>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</si>
  <si>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</si>
  <si>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</si>
  <si>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</si>
  <si>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</si>
  <si>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</si>
  <si>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</si>
  <si>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</si>
  <si>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</si>
  <si>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</si>
  <si>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</si>
  <si>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</si>
  <si>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</si>
  <si>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</si>
  <si>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</si>
  <si>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</si>
  <si>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</si>
  <si>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</si>
  <si>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</si>
  <si>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</si>
  <si>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</si>
  <si>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</si>
  <si>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</si>
  <si>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</si>
  <si>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</si>
  <si>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</si>
  <si>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</si>
  <si>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</si>
  <si>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</si>
  <si>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</si>
  <si>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</si>
  <si>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</si>
  <si>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</si>
  <si>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</si>
  <si>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</si>
  <si>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</si>
  <si>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</si>
  <si>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</si>
  <si>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</si>
  <si>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</si>
  <si>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</si>
  <si>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</si>
  <si>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</si>
  <si>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</si>
  <si>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</si>
  <si>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</si>
  <si>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</si>
  <si>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</si>
  <si>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</si>
  <si>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</si>
  <si>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</si>
  <si>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</si>
  <si>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</si>
  <si>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</si>
  <si>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</si>
  <si>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</si>
  <si>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</si>
  <si>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</si>
  <si>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</si>
  <si>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</si>
  <si>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</si>
  <si>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</si>
  <si>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</si>
  <si>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</si>
  <si>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</si>
  <si>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</si>
  <si>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</si>
  <si>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</si>
  <si>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</si>
  <si>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</si>
  <si>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</si>
  <si>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</si>
  <si>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</si>
  <si>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</si>
  <si>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</si>
  <si>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</si>
  <si>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</si>
  <si>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</si>
  <si>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</si>
  <si>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</si>
  <si>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</si>
  <si>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</si>
  <si>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</si>
  <si>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</si>
  <si>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</si>
  <si>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</si>
  <si>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</si>
  <si>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</si>
  <si>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</si>
  <si>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</si>
  <si>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</si>
  <si>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</si>
  <si>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</si>
  <si>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</si>
  <si>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</si>
  <si>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</si>
  <si>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</si>
  <si>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</si>
  <si>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</si>
  <si>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</si>
  <si>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</si>
  <si>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</si>
  <si>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</si>
  <si>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</si>
  <si>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</si>
  <si>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</si>
  <si>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</si>
  <si>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</si>
  <si>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</si>
  <si>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</si>
  <si>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</si>
  <si>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</si>
  <si>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</si>
  <si>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</si>
  <si>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</si>
  <si>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</si>
  <si>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</si>
  <si>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</si>
  <si>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</si>
  <si>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</si>
  <si>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</si>
  <si>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</si>
  <si>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</si>
  <si>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</si>
  <si>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</si>
  <si>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</si>
  <si>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</si>
  <si>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</si>
  <si>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</si>
  <si>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</si>
  <si>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</si>
  <si>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</si>
  <si>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</si>
  <si>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</si>
  <si>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</si>
  <si>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</si>
  <si>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</si>
  <si>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</si>
  <si>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</si>
  <si>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</si>
  <si>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</si>
  <si>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</si>
  <si>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</si>
  <si>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</si>
  <si>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</si>
  <si>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</si>
  <si>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</si>
  <si>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</si>
  <si>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</si>
  <si>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</si>
  <si>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</si>
  <si>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</si>
  <si>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</si>
  <si>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</si>
  <si>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</si>
  <si>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</si>
  <si>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</si>
  <si>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</si>
  <si>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</si>
  <si>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</si>
  <si>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</si>
  <si>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</si>
  <si>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</si>
  <si>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</si>
  <si>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</si>
  <si>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</si>
  <si>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</si>
  <si>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</si>
  <si>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</si>
  <si>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</si>
  <si>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</si>
  <si>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</si>
  <si>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</si>
  <si>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</si>
  <si>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</si>
  <si>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</si>
  <si>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</si>
  <si>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</si>
  <si>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</si>
  <si>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</si>
  <si>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</si>
  <si>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</si>
  <si>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</si>
  <si>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</si>
  <si>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</si>
  <si>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</si>
  <si>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</si>
  <si>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</si>
  <si>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</si>
  <si>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</si>
  <si>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</si>
  <si>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</si>
  <si>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</si>
  <si>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</si>
  <si>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</si>
  <si>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</si>
  <si>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</si>
  <si>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</si>
  <si>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</si>
  <si>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</si>
  <si>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</si>
  <si>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</si>
  <si>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</si>
  <si>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</si>
  <si>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</si>
  <si>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</si>
  <si>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</si>
  <si>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</si>
  <si>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</si>
  <si>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</si>
  <si>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</si>
  <si>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</si>
  <si>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</si>
  <si>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</si>
  <si>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</si>
  <si>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</si>
  <si>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</si>
  <si>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</si>
  <si>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</si>
  <si>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</si>
  <si>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</si>
  <si>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</si>
  <si>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</si>
  <si>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</si>
  <si>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</si>
  <si>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</si>
  <si>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</si>
  <si>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</si>
  <si>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</si>
  <si>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</si>
  <si>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</si>
  <si>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</si>
  <si>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</si>
  <si>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</si>
  <si>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</si>
  <si>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</si>
  <si>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</si>
  <si>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</si>
  <si>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</si>
  <si>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</si>
  <si>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</si>
  <si>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</si>
  <si>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</si>
  <si>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</si>
  <si>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</si>
  <si>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</si>
  <si>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</si>
  <si>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</si>
  <si>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</si>
  <si>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</si>
  <si>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</si>
  <si>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</si>
  <si>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</si>
  <si>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</si>
  <si>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</si>
  <si>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</si>
  <si>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</si>
  <si>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</si>
  <si>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</si>
  <si>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</si>
  <si>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</si>
  <si>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</si>
  <si>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</si>
  <si>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</si>
  <si>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</si>
  <si>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</si>
  <si>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</si>
  <si>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</si>
  <si>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</si>
  <si>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</si>
  <si>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</si>
  <si>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</si>
  <si>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</si>
  <si>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</si>
  <si>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</si>
  <si>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</si>
  <si>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</si>
  <si>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</si>
  <si>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</si>
  <si>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</si>
  <si>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</si>
  <si>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</si>
  <si>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</si>
  <si>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</si>
  <si>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</si>
  <si>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</si>
  <si>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</si>
  <si>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</si>
  <si>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</si>
  <si>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</si>
  <si>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</si>
  <si>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</si>
  <si>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</si>
  <si>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</si>
  <si>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</si>
  <si>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</si>
  <si>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</si>
  <si>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</si>
  <si>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</si>
  <si>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</si>
  <si>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</si>
  <si>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</si>
  <si>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</si>
  <si>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</si>
  <si>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</si>
  <si>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</si>
  <si>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</si>
  <si>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</si>
  <si>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</si>
  <si>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</si>
  <si>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</si>
  <si>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</si>
  <si>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</si>
  <si>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</si>
  <si>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</si>
  <si>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</si>
  <si>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</si>
  <si>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</si>
  <si>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</si>
  <si>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</si>
  <si>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</si>
  <si>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</si>
  <si>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</si>
  <si>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</si>
  <si>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</si>
  <si>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</si>
  <si>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</si>
  <si>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</si>
  <si>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</si>
  <si>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</si>
  <si>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</si>
  <si>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</si>
  <si>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</si>
  <si>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</si>
  <si>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</si>
  <si>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</si>
  <si>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</si>
  <si>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</si>
  <si>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</si>
  <si>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</si>
  <si>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</si>
  <si>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</si>
  <si>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</si>
  <si>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</si>
  <si>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</si>
  <si>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</si>
  <si>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</si>
  <si>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</si>
  <si>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</si>
  <si>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</si>
  <si>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</si>
  <si>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</si>
  <si>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</si>
  <si>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</si>
  <si>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</si>
  <si>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</si>
  <si>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</si>
  <si>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</si>
  <si>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</si>
  <si>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</si>
  <si>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</si>
  <si>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</si>
  <si>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</si>
  <si>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</si>
  <si>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</si>
  <si>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</si>
  <si>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</si>
  <si>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</si>
  <si>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</si>
  <si>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</si>
  <si>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</si>
  <si>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</si>
  <si>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</si>
  <si>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</si>
  <si>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</si>
  <si>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</si>
  <si>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</si>
  <si>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</si>
  <si>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</si>
  <si>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</si>
  <si>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</si>
  <si>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</si>
  <si>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</si>
  <si>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</si>
  <si>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</si>
  <si>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</si>
  <si>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</si>
  <si>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</si>
  <si>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</si>
  <si>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</si>
  <si>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</si>
  <si>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</si>
  <si>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</si>
  <si>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</si>
  <si>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</si>
  <si>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</si>
  <si>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</si>
  <si>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</si>
  <si>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</si>
  <si>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</si>
  <si>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</si>
  <si>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</si>
  <si>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</si>
  <si>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</si>
  <si>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</si>
  <si>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</si>
  <si>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</si>
  <si>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</si>
  <si>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</si>
  <si>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</si>
  <si>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</si>
  <si>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</si>
  <si>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</si>
  <si>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</si>
  <si>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</si>
  <si>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</si>
  <si>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</si>
  <si>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</si>
  <si>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</si>
  <si>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</si>
  <si>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</si>
  <si>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</si>
  <si>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</si>
  <si>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</si>
  <si>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</si>
  <si>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</si>
  <si>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</si>
  <si>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</si>
  <si>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</si>
  <si>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</si>
  <si>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</si>
  <si>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</si>
  <si>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</si>
  <si>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</si>
  <si>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</si>
  <si>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</si>
  <si>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</si>
  <si>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</si>
  <si>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</si>
  <si>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</si>
  <si>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</si>
  <si>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</si>
  <si>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</si>
  <si>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</si>
  <si>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</si>
  <si>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</si>
  <si>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</si>
  <si>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</si>
  <si>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</si>
  <si>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</si>
  <si>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</si>
  <si>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</si>
  <si>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</si>
  <si>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</si>
  <si>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</si>
  <si>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</si>
  <si>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</si>
  <si>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</si>
  <si>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</si>
  <si>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</si>
  <si>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</si>
  <si>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</si>
  <si>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</si>
  <si>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</si>
  <si>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</si>
  <si>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</si>
  <si>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</si>
  <si>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</si>
  <si>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</si>
  <si>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</si>
  <si>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</si>
  <si>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</si>
  <si>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</si>
  <si>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</si>
  <si>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</si>
  <si>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</si>
  <si>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</si>
  <si>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</si>
  <si>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</si>
  <si>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</si>
  <si>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</si>
  <si>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</si>
  <si>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</si>
  <si>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</si>
  <si>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</si>
  <si>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</si>
  <si>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</si>
  <si>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</si>
  <si>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</si>
  <si>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</si>
  <si>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</si>
  <si>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</si>
  <si>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</si>
  <si>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</si>
  <si>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</si>
  <si>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</si>
  <si>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</si>
  <si>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</si>
  <si>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</si>
  <si>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</si>
  <si>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</si>
  <si>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</si>
  <si>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</si>
  <si>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</si>
  <si>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</si>
  <si>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</si>
  <si>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</si>
  <si>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</si>
  <si>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</si>
  <si>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</si>
  <si>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</si>
  <si>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</si>
  <si>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</si>
  <si>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</si>
  <si>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</si>
  <si>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</si>
  <si>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</si>
  <si>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</si>
  <si>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</si>
  <si>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</si>
  <si>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</si>
  <si>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</si>
  <si>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</si>
  <si>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</si>
  <si>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</si>
  <si>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</si>
  <si>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</si>
  <si>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</si>
  <si>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</si>
  <si>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</si>
  <si>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</si>
  <si>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</si>
  <si>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</si>
  <si>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</si>
  <si>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</si>
  <si>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</si>
  <si>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</si>
  <si>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</si>
  <si>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</si>
  <si>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</si>
  <si>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</si>
  <si>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</si>
  <si>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</si>
  <si>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</si>
  <si>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</si>
  <si>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</si>
  <si>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</si>
  <si>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</si>
  <si>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</si>
  <si>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</si>
  <si>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</si>
  <si>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</si>
  <si>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</si>
  <si>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</si>
  <si>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</si>
  <si>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</si>
  <si>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</si>
  <si>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</si>
  <si>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</si>
  <si>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</si>
  <si>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</si>
  <si>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</si>
  <si>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</si>
  <si>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</si>
  <si>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</si>
  <si>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</si>
  <si>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</si>
  <si>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</si>
  <si>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</si>
  <si>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</si>
  <si>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</si>
  <si>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</si>
  <si>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</si>
  <si>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</si>
  <si>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</si>
  <si>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</si>
  <si>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</si>
  <si>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</si>
  <si>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</si>
  <si>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</si>
  <si>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</si>
  <si>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</si>
  <si>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</si>
  <si>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</si>
  <si>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</si>
  <si>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</si>
  <si>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</si>
  <si>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</si>
  <si>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</si>
  <si>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</si>
  <si>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</si>
  <si>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</si>
  <si>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</si>
  <si>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</si>
  <si>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</si>
  <si>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</si>
  <si>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</si>
  <si>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</si>
  <si>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</si>
  <si>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</si>
  <si>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</si>
  <si>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</si>
  <si>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</si>
  <si>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</si>
  <si>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</si>
  <si>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</si>
  <si>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</si>
  <si>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</si>
  <si>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</si>
  <si>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</si>
  <si>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</si>
  <si>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</si>
  <si>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</si>
  <si>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</si>
  <si>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</si>
  <si>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</si>
  <si>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</si>
  <si>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</si>
  <si>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</si>
  <si>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</si>
  <si>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</si>
  <si>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</si>
  <si>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</si>
  <si>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</si>
  <si>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</si>
  <si>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</si>
  <si>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</si>
  <si>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</si>
  <si>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</si>
  <si>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</si>
  <si>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</si>
  <si>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</si>
  <si>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</si>
  <si>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</si>
  <si>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</si>
  <si>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</si>
  <si>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</si>
  <si>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</si>
  <si>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</si>
  <si>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</si>
  <si>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</si>
  <si>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</si>
  <si>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</si>
  <si>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</si>
  <si>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</si>
  <si>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</si>
  <si>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</si>
  <si>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</si>
  <si>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</si>
  <si>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</si>
  <si>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</si>
  <si>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</si>
  <si>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</si>
  <si>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</si>
  <si>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</si>
  <si>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</si>
  <si>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</si>
  <si>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</si>
  <si>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</si>
  <si>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</si>
  <si>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</si>
  <si>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</si>
  <si>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</si>
  <si>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</si>
  <si>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</si>
  <si>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</si>
  <si>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</si>
  <si>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</si>
  <si>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</si>
  <si>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</si>
  <si>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</si>
  <si>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</si>
  <si>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</si>
  <si>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</si>
  <si>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</si>
  <si>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</si>
  <si>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</si>
  <si>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</si>
  <si>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</si>
  <si>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</si>
  <si>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</si>
  <si>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</si>
  <si>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</si>
  <si>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</si>
  <si>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</si>
  <si>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</si>
  <si>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</si>
  <si>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</si>
  <si>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</si>
  <si>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</si>
  <si>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</si>
  <si>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</si>
  <si>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</si>
  <si>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</si>
  <si>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</si>
  <si>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</si>
  <si>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</si>
  <si>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</si>
  <si>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</si>
  <si>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</si>
  <si>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</si>
  <si>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</si>
  <si>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</si>
  <si>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</si>
  <si>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</si>
  <si>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</si>
  <si>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</si>
  <si>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</si>
  <si>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</si>
  <si>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</si>
  <si>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</si>
  <si>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</si>
  <si>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</si>
  <si>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</si>
  <si>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</si>
  <si>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</si>
  <si>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</si>
  <si>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</si>
  <si>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</si>
  <si>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</si>
  <si>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</si>
  <si>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</si>
  <si>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</si>
  <si>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</si>
  <si>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</si>
  <si>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</si>
  <si>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</si>
  <si>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</si>
  <si>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</si>
  <si>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</si>
  <si>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</si>
  <si>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</si>
  <si>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</si>
  <si>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</si>
  <si>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</si>
  <si>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</si>
  <si>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</si>
  <si>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</si>
  <si>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</si>
  <si>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</si>
  <si>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</si>
  <si>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</si>
  <si>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</si>
  <si>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</si>
  <si>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</si>
  <si>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</si>
  <si>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</si>
  <si>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</si>
  <si>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</si>
  <si>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</si>
  <si>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</si>
  <si>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</si>
  <si>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</si>
  <si>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</si>
  <si>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</si>
  <si>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</si>
  <si>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</si>
  <si>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</si>
  <si>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</si>
  <si>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</si>
  <si>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</si>
  <si>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</si>
  <si>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</si>
  <si>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</si>
  <si>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</si>
  <si>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</si>
  <si>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</si>
  <si>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</si>
  <si>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</si>
  <si>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</si>
  <si>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</si>
  <si>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</si>
  <si>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</si>
  <si>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</si>
  <si>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</si>
  <si>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</si>
  <si>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</si>
  <si>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</si>
  <si>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</si>
  <si>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</si>
  <si>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</si>
  <si>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</si>
  <si>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</si>
  <si>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</si>
  <si>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</si>
  <si>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</si>
  <si>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</si>
  <si>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</si>
  <si>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</si>
  <si>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</si>
  <si>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</si>
  <si>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</si>
  <si>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</si>
  <si>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</si>
  <si>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</si>
  <si>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</si>
  <si>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</si>
  <si>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</si>
  <si>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</si>
  <si>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</si>
  <si>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</si>
  <si>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</si>
  <si>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</si>
  <si>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</si>
  <si>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</si>
  <si>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</si>
  <si>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</si>
  <si>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</si>
  <si>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</si>
  <si>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</si>
  <si>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</si>
  <si>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</si>
  <si>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</si>
  <si>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</si>
  <si>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</si>
  <si>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</si>
  <si>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</si>
  <si>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</si>
  <si>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</si>
  <si>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</si>
  <si>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</si>
  <si>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</si>
  <si>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</si>
  <si>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</si>
  <si>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</si>
  <si>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</si>
  <si>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</si>
  <si>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</si>
  <si>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</si>
  <si>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</si>
  <si>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</si>
  <si>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</si>
  <si>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</si>
  <si>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</si>
  <si>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</si>
  <si>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</si>
  <si>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</si>
  <si>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</si>
  <si>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</si>
  <si>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</si>
  <si>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</si>
  <si>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</si>
  <si>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</si>
  <si>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</si>
  <si>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</si>
  <si>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</si>
  <si>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</si>
  <si>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</si>
  <si>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</si>
  <si>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</si>
  <si>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</si>
  <si>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</si>
  <si>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</si>
  <si>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</si>
  <si>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</si>
  <si>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</si>
  <si>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</si>
  <si>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</si>
  <si>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</si>
  <si>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</si>
  <si>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</si>
  <si>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</si>
  <si>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</si>
  <si>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</si>
  <si>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</si>
  <si>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</si>
  <si>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</si>
  <si>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</si>
  <si>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</si>
  <si>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</si>
  <si>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</si>
  <si>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</si>
  <si>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</si>
  <si>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</si>
  <si>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</si>
  <si>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</si>
  <si>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</si>
  <si>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</si>
  <si>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</si>
  <si>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</si>
  <si>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</si>
  <si>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</si>
  <si>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</si>
  <si>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</si>
  <si>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</si>
  <si>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</si>
  <si>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</si>
  <si>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</si>
  <si>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</si>
  <si>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</si>
  <si>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</si>
  <si>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</si>
  <si>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</si>
  <si>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</si>
  <si>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</si>
  <si>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</si>
  <si>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</si>
  <si>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</si>
  <si>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</si>
  <si>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</si>
  <si>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</si>
  <si>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</si>
  <si>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</si>
  <si>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</si>
  <si>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</si>
  <si>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</si>
  <si>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</si>
  <si>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</si>
  <si>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</si>
  <si>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</si>
  <si>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</si>
  <si>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</si>
  <si>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</si>
  <si>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</si>
  <si>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</si>
  <si>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</si>
  <si>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</si>
  <si>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</si>
  <si>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</si>
  <si>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</si>
  <si>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</si>
  <si>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</si>
  <si>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</si>
  <si>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</si>
  <si>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</si>
  <si>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</si>
  <si>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</si>
  <si>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</si>
  <si>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</si>
  <si>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</si>
  <si>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</si>
  <si>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</si>
  <si>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</si>
  <si>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</si>
  <si>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</si>
  <si>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</si>
  <si>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</si>
  <si>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</si>
  <si>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</si>
  <si>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</si>
  <si>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</si>
  <si>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</si>
  <si>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</si>
  <si>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</si>
  <si>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</si>
  <si>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</si>
  <si>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</si>
  <si>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</si>
  <si>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</si>
  <si>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</si>
  <si>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</si>
  <si>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</si>
  <si>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</si>
  <si>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</si>
  <si>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</si>
  <si>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</si>
  <si>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</si>
  <si>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</si>
  <si>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</si>
  <si>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</si>
  <si>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</si>
  <si>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</si>
  <si>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</si>
  <si>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</si>
  <si>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</si>
  <si>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</si>
  <si>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</si>
  <si>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</si>
  <si>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</si>
  <si>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</si>
  <si>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</si>
  <si>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</si>
  <si>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</si>
  <si>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</si>
  <si>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</si>
  <si>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</si>
  <si>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</si>
  <si>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</si>
  <si>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</si>
  <si>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</si>
  <si>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</si>
  <si>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</si>
  <si>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</si>
  <si>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</si>
  <si>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</si>
  <si>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</si>
  <si>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</si>
  <si>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</si>
  <si>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</si>
  <si>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</si>
  <si>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</si>
  <si>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</si>
  <si>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</si>
  <si>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</si>
  <si>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</si>
  <si>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</si>
  <si>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</si>
  <si>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</si>
  <si>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</si>
  <si>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</si>
  <si>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</si>
  <si>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</si>
  <si>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</si>
  <si>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</si>
  <si>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</si>
  <si>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</si>
  <si>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</si>
  <si>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</si>
  <si>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</si>
  <si>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</si>
  <si>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</si>
  <si>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</si>
  <si>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</si>
  <si>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</si>
  <si>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</si>
  <si>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</si>
  <si>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</si>
  <si>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</si>
  <si>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</si>
  <si>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</si>
  <si>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</si>
  <si>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</si>
  <si>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</si>
  <si>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</si>
  <si>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</si>
  <si>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</si>
  <si>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</si>
  <si>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</si>
  <si>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</si>
  <si>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</si>
  <si>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</si>
  <si>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</si>
  <si>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</si>
  <si>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</si>
  <si>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</si>
  <si>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</si>
  <si>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</si>
  <si>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</si>
  <si>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</si>
  <si>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</si>
  <si>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</si>
  <si>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</si>
  <si>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</si>
  <si>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</si>
  <si>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</si>
  <si>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</si>
  <si>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</si>
  <si>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</si>
  <si>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</si>
  <si>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</si>
  <si>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</si>
  <si>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</si>
  <si>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</si>
  <si>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</si>
  <si>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</si>
  <si>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</si>
  <si>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</si>
  <si>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</si>
  <si>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</si>
  <si>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</si>
  <si>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</si>
  <si>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</si>
  <si>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</si>
  <si>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</si>
  <si>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</si>
  <si>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</si>
  <si>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</si>
  <si>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</si>
  <si>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</si>
  <si>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</si>
  <si>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</si>
  <si>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</si>
  <si>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</si>
  <si>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</si>
  <si>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</si>
  <si>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</si>
  <si>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</si>
  <si>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</si>
  <si>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</si>
  <si>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</si>
  <si>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</si>
  <si>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</si>
  <si>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</si>
  <si>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</si>
  <si>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</si>
  <si>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</si>
  <si>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</si>
  <si>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</si>
  <si>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</si>
  <si>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</si>
  <si>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</si>
  <si>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</si>
  <si>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</si>
  <si>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</si>
  <si>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</si>
  <si>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</si>
  <si>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</si>
  <si>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</si>
  <si>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</si>
  <si>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</si>
  <si>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</si>
  <si>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</si>
  <si>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</si>
  <si>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</si>
  <si>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</si>
  <si>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</si>
  <si>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</si>
  <si>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</si>
  <si>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</si>
  <si>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</si>
  <si>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</si>
  <si>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</si>
  <si>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</si>
  <si>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</si>
  <si>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</si>
  <si>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</si>
  <si>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</si>
  <si>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</si>
  <si>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</si>
  <si>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</si>
  <si>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</si>
  <si>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</si>
  <si>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</si>
  <si>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</si>
  <si>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</si>
  <si>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</si>
  <si>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</si>
  <si>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</si>
  <si>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</si>
  <si>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</si>
  <si>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</si>
  <si>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</si>
  <si>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</si>
  <si>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</si>
  <si>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</si>
  <si>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</si>
  <si>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</si>
  <si>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</si>
  <si>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</si>
  <si>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</si>
  <si>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</si>
  <si>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</si>
  <si>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</si>
  <si>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</si>
  <si>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</si>
  <si>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</si>
  <si>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</si>
  <si>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</si>
  <si>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</si>
  <si>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</si>
  <si>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</si>
  <si>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</si>
  <si>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</si>
  <si>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</si>
  <si>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</si>
  <si>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</si>
  <si>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</si>
  <si>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</si>
  <si>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</si>
  <si>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</si>
  <si>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</si>
  <si>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</si>
  <si>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</si>
  <si>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</si>
  <si>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</si>
  <si>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</si>
  <si>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</si>
  <si>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</si>
  <si>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</si>
  <si>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</si>
  <si>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</si>
  <si>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</si>
  <si>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</si>
  <si>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</si>
  <si>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</si>
  <si>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</si>
  <si>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</si>
  <si>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</si>
  <si>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</si>
  <si>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</si>
  <si>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</si>
  <si>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</si>
  <si>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</si>
  <si>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</si>
  <si>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</si>
  <si>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</si>
  <si>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</si>
  <si>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</si>
  <si>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</si>
  <si>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</si>
  <si>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</si>
  <si>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</si>
  <si>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</si>
  <si>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</si>
  <si>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</si>
  <si>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</si>
  <si>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</si>
  <si>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</si>
  <si>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</si>
  <si>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</si>
  <si>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</si>
  <si>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</si>
  <si>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</si>
  <si>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</si>
  <si>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</si>
  <si>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</si>
  <si>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</si>
  <si>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</si>
  <si>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</si>
  <si>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</si>
  <si>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</si>
  <si>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</si>
  <si>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</si>
  <si>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</si>
  <si>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</si>
  <si>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</si>
  <si>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</si>
  <si>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</si>
  <si>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</si>
  <si>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</si>
  <si>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</si>
  <si>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</si>
  <si>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</si>
  <si>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</si>
  <si>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</si>
  <si>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</si>
  <si>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</si>
  <si>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</si>
  <si>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</si>
  <si>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</si>
  <si>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</si>
  <si>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</si>
  <si>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</si>
  <si>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</si>
  <si>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</si>
  <si>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</si>
  <si>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</si>
  <si>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</si>
  <si>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</si>
  <si>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</si>
  <si>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</si>
  <si>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</si>
  <si>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</si>
  <si>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</si>
  <si>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</si>
  <si>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</si>
  <si>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</si>
  <si>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</si>
  <si>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</si>
  <si>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</si>
  <si>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</si>
  <si>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</si>
  <si>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</si>
  <si>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</si>
  <si>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</si>
  <si>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</si>
  <si>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</si>
  <si>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</si>
  <si>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</si>
  <si>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</si>
  <si>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</si>
  <si>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</si>
  <si>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</si>
  <si>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</si>
  <si>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</si>
  <si>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</si>
  <si>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</si>
  <si>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</si>
  <si>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</si>
  <si>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</si>
  <si>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</si>
  <si>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</si>
  <si>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</si>
  <si>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</si>
  <si>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</si>
  <si>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</si>
  <si>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</si>
  <si>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</si>
  <si>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</si>
  <si>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</si>
  <si>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</si>
  <si>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</si>
  <si>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</si>
  <si>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</si>
  <si>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</si>
  <si>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</si>
  <si>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</si>
  <si>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</si>
  <si>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</si>
  <si>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</si>
  <si>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</si>
  <si>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</si>
  <si>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</si>
  <si>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</si>
  <si>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</si>
  <si>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</si>
  <si>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</si>
  <si>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</si>
  <si>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</si>
  <si>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</si>
  <si>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</si>
  <si>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</si>
  <si>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</si>
  <si>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</si>
  <si>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</si>
  <si>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</si>
  <si>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</si>
  <si>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</si>
  <si>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</si>
  <si>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</si>
  <si>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</si>
  <si>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</si>
  <si>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</si>
  <si>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</si>
  <si>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</si>
  <si>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</si>
  <si>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</si>
  <si>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</si>
  <si>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</si>
  <si>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</si>
  <si>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</si>
  <si>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</si>
  <si>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</si>
  <si>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</si>
  <si>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</si>
  <si>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</si>
  <si>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</si>
  <si>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</si>
  <si>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</si>
  <si>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</si>
  <si>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</si>
  <si>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</si>
  <si>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</si>
  <si>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</si>
  <si>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</si>
  <si>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</si>
  <si>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</si>
  <si>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</si>
  <si>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</si>
  <si>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</si>
  <si>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</si>
  <si>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</si>
  <si>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</si>
  <si>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</si>
  <si>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</si>
  <si>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</si>
  <si>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</si>
  <si>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</si>
  <si>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</si>
  <si>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</si>
  <si>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</si>
  <si>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</si>
  <si>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</si>
  <si>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</si>
  <si>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</si>
  <si>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</si>
  <si>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</si>
  <si>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</si>
  <si>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</si>
  <si>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</si>
  <si>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</si>
  <si>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</si>
  <si>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</si>
  <si>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</si>
  <si>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</si>
  <si>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</si>
  <si>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</si>
  <si>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</si>
  <si>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</si>
  <si>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</si>
  <si>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</si>
  <si>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</si>
  <si>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</si>
  <si>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</si>
  <si>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</si>
  <si>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</si>
  <si>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</si>
  <si>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</si>
  <si>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</si>
  <si>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</si>
  <si>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</si>
  <si>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</si>
  <si>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</si>
  <si>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</si>
  <si>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</si>
  <si>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</si>
  <si>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</si>
  <si>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</si>
  <si>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</si>
  <si>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</si>
  <si>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</si>
  <si>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</si>
  <si>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</si>
  <si>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</si>
  <si>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</si>
  <si>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</si>
  <si>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</si>
  <si>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</si>
  <si>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</si>
  <si>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</si>
  <si>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</si>
  <si>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</si>
  <si>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</si>
  <si>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</si>
  <si>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</si>
  <si>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</si>
  <si>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</si>
  <si>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</si>
  <si>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</si>
  <si>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</si>
  <si>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</si>
  <si>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</si>
  <si>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</si>
  <si>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</si>
  <si>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</si>
  <si>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</si>
  <si>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</si>
  <si>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</si>
  <si>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</si>
  <si>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</si>
  <si>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</si>
  <si>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</si>
  <si>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</si>
  <si>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</si>
  <si>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</si>
  <si>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</si>
  <si>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</si>
  <si>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</si>
  <si>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</si>
  <si>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</si>
  <si>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</si>
  <si>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</si>
  <si>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</si>
  <si>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</si>
  <si>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</si>
  <si>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</si>
  <si>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</si>
  <si>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</si>
  <si>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</si>
  <si>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</si>
  <si>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</si>
  <si>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</si>
  <si>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</si>
  <si>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</si>
  <si>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</si>
  <si>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</si>
  <si>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</si>
  <si>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</si>
  <si>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</si>
  <si>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</si>
  <si>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</si>
  <si>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</si>
  <si>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</si>
  <si>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</si>
  <si>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</si>
  <si>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</si>
  <si>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</si>
  <si>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</si>
  <si>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</si>
  <si>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</si>
  <si>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</si>
  <si>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</si>
  <si>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</si>
  <si>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</si>
  <si>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</si>
  <si>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</si>
  <si>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</si>
  <si>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</si>
  <si>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</si>
  <si>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</si>
  <si>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</si>
  <si>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</si>
  <si>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</si>
  <si>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</si>
  <si>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</si>
  <si>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</si>
  <si>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</si>
  <si>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</si>
  <si>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</si>
  <si>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</si>
  <si>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</si>
  <si>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</si>
  <si>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</si>
  <si>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</si>
  <si>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</si>
  <si>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</si>
  <si>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</si>
  <si>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</si>
  <si>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</si>
  <si>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</si>
  <si>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</si>
  <si>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</si>
  <si>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</si>
  <si>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</si>
  <si>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</si>
  <si>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</si>
  <si>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</si>
  <si>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</si>
  <si>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</si>
  <si>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</si>
  <si>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</si>
  <si>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</si>
  <si>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</si>
  <si>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</si>
  <si>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</si>
  <si>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</si>
  <si>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</si>
  <si>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</si>
  <si>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</si>
  <si>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</si>
  <si>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</si>
  <si>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</si>
  <si>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</si>
  <si>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</si>
  <si>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</si>
  <si>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</si>
  <si>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</si>
  <si>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</si>
  <si>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</si>
  <si>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</si>
  <si>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</si>
  <si>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</si>
  <si>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</si>
  <si>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</si>
  <si>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</si>
  <si>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</si>
  <si>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</si>
  <si>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</si>
  <si>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</si>
  <si>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</si>
  <si>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</si>
  <si>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</si>
  <si>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</si>
  <si>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</si>
  <si>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</si>
  <si>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</si>
  <si>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</si>
  <si>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</si>
  <si>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</si>
  <si>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</si>
  <si>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</si>
  <si>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</si>
  <si>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</si>
  <si>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</si>
  <si>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</si>
  <si>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</si>
  <si>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</si>
  <si>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</si>
  <si>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</si>
  <si>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</si>
  <si>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</si>
  <si>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</si>
  <si>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</si>
  <si>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</si>
  <si>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</si>
  <si>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</si>
  <si>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</si>
  <si>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</si>
  <si>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</si>
  <si>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</si>
  <si>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</si>
  <si>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</si>
  <si>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</si>
  <si>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</si>
  <si>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</si>
  <si>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</si>
  <si>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</si>
  <si>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</si>
  <si>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</si>
  <si>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</si>
  <si>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</si>
  <si>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</si>
  <si>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</si>
  <si>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</si>
  <si>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</si>
  <si>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</si>
  <si>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</si>
  <si>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</si>
  <si>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</si>
  <si>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</si>
  <si>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</si>
  <si>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</si>
  <si>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</si>
  <si>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</si>
  <si>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</si>
  <si>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</si>
  <si>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</si>
  <si>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</si>
  <si>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</si>
  <si>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</si>
  <si>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</si>
  <si>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</si>
  <si>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</si>
  <si>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</si>
  <si>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</si>
  <si>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</si>
  <si>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</si>
  <si>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</si>
  <si>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</si>
  <si>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</si>
  <si>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</si>
  <si>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</si>
  <si>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</si>
  <si>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</si>
  <si>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</si>
  <si>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</si>
  <si>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</si>
  <si>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</si>
  <si>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</si>
  <si>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</si>
  <si>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</si>
  <si>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</si>
  <si>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</si>
  <si>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</si>
  <si>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</si>
  <si>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</si>
  <si>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</si>
  <si>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</si>
  <si>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</si>
  <si>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</si>
  <si>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</si>
  <si>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</si>
  <si>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</si>
  <si>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</si>
  <si>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</si>
  <si>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</si>
  <si>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</si>
  <si>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</si>
  <si>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</si>
  <si>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</si>
  <si>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</si>
  <si>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</si>
  <si>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</si>
  <si>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</si>
  <si>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</si>
  <si>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</si>
  <si>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</si>
  <si>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</si>
  <si>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</si>
  <si>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</si>
  <si>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</si>
  <si>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</si>
  <si>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</si>
  <si>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</si>
  <si>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</si>
  <si>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</si>
  <si>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</si>
  <si>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</si>
  <si>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</si>
  <si>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</si>
  <si>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</si>
  <si>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</si>
  <si>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</si>
  <si>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</si>
  <si>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</si>
  <si>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</si>
  <si>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</si>
  <si>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</si>
  <si>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</si>
  <si>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</si>
  <si>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</si>
  <si>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</si>
  <si>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</si>
  <si>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</si>
  <si>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</si>
  <si>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</si>
  <si>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</si>
  <si>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</si>
  <si>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</si>
  <si>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</si>
  <si>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</si>
  <si>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</si>
  <si>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</si>
  <si>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</si>
  <si>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</si>
  <si>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</si>
  <si>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</si>
  <si>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</si>
  <si>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</si>
  <si>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</si>
  <si>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</si>
  <si>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</si>
  <si>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</si>
  <si>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</si>
  <si>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</si>
  <si>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</si>
  <si>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</si>
  <si>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</si>
  <si>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</si>
  <si>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</si>
  <si>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</si>
  <si>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</si>
  <si>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</si>
  <si>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</si>
  <si>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</si>
  <si>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</si>
  <si>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</si>
  <si>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</si>
  <si>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</si>
  <si>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</si>
  <si>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</si>
  <si>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</si>
  <si>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</si>
  <si>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</si>
  <si>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</si>
  <si>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</si>
  <si>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</si>
  <si>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</si>
  <si>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</si>
  <si>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</si>
  <si>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</si>
  <si>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</si>
  <si>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</si>
  <si>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</si>
  <si>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</si>
  <si>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</si>
  <si>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</si>
  <si>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</si>
  <si>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</si>
  <si>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</si>
  <si>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</si>
  <si>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</si>
  <si>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</si>
  <si>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</si>
  <si>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</si>
  <si>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</si>
  <si>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</si>
  <si>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</si>
  <si>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</si>
  <si>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</si>
  <si>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</si>
  <si>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</si>
  <si>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</si>
  <si>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</si>
  <si>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</si>
  <si>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</si>
  <si>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</si>
  <si>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</si>
  <si>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</si>
  <si>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</si>
  <si>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</si>
  <si>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</si>
  <si>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</si>
  <si>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</si>
  <si>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</si>
  <si>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</si>
  <si>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</si>
  <si>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</si>
  <si>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</si>
  <si>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</si>
  <si>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</si>
  <si>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</si>
  <si>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</si>
  <si>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</si>
  <si>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</si>
  <si>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</si>
  <si>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</si>
  <si>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</si>
  <si>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</si>
  <si>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</si>
  <si>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</si>
  <si>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</si>
  <si>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</si>
  <si>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</si>
  <si>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</si>
  <si>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</si>
  <si>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</si>
  <si>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</si>
  <si>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</si>
  <si>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</si>
  <si>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</si>
  <si>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</si>
  <si>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</si>
  <si>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</si>
  <si>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</si>
  <si>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</si>
  <si>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</si>
  <si>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</si>
  <si>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</si>
  <si>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</si>
  <si>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</si>
  <si>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</si>
  <si>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</si>
  <si>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</si>
  <si>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</si>
  <si>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</si>
  <si>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</si>
  <si>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</si>
  <si>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</si>
  <si>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</si>
  <si>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</si>
  <si>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</si>
  <si>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</si>
  <si>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</si>
  <si>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</si>
  <si>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</si>
  <si>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</si>
  <si>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</si>
  <si>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</si>
  <si>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</si>
  <si>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</si>
  <si>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</si>
  <si>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</si>
  <si>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</si>
  <si>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</si>
  <si>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</si>
  <si>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</si>
  <si>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</si>
  <si>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</si>
  <si>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</si>
  <si>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</si>
  <si>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</si>
  <si>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</si>
  <si>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</si>
  <si>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</si>
  <si>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</si>
  <si>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</si>
  <si>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</si>
  <si>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</si>
  <si>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</si>
  <si>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</si>
  <si>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</si>
  <si>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</si>
  <si>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</si>
  <si>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</si>
  <si>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</si>
  <si>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</si>
  <si>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</si>
  <si>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</si>
  <si>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</si>
  <si>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</si>
  <si>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</si>
  <si>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</si>
  <si>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</si>
  <si>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</si>
  <si>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</si>
  <si>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</si>
  <si>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</si>
  <si>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</si>
  <si>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</si>
  <si>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</si>
  <si>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</si>
  <si>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</si>
  <si>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</si>
  <si>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</si>
  <si>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</si>
  <si>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</si>
  <si>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</si>
  <si>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</si>
  <si>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</si>
  <si>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</si>
  <si>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</si>
  <si>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</si>
  <si>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</si>
  <si>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</si>
  <si>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</si>
  <si>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</si>
  <si>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</si>
  <si>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</si>
  <si>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</si>
  <si>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</si>
  <si>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</si>
  <si>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</si>
  <si>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</si>
  <si>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</si>
  <si>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</si>
  <si>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</si>
  <si>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</si>
  <si>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</si>
  <si>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</si>
  <si>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</si>
  <si>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</si>
  <si>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</si>
  <si>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</si>
  <si>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</si>
  <si>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</si>
  <si>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</si>
  <si>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</si>
  <si>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</si>
  <si>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</si>
  <si>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</si>
  <si>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</si>
  <si>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</si>
  <si>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</si>
  <si>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</si>
  <si>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</si>
  <si>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</si>
  <si>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</si>
  <si>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</si>
  <si>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</si>
  <si>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</si>
  <si>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</si>
  <si>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</si>
  <si>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</si>
  <si>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</si>
  <si>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</si>
  <si>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</si>
  <si>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</si>
  <si>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</si>
  <si>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</si>
  <si>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</si>
  <si>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</si>
  <si>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</si>
  <si>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</si>
  <si>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</si>
  <si>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</si>
  <si>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</si>
  <si>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</si>
  <si>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</si>
  <si>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</si>
  <si>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</si>
  <si>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</si>
  <si>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</si>
  <si>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</si>
  <si>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</si>
  <si>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</si>
  <si>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</si>
  <si>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</si>
  <si>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</si>
  <si>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</si>
  <si>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</si>
  <si>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</si>
  <si>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</si>
  <si>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</si>
  <si>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</si>
  <si>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</si>
  <si>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</si>
  <si>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</si>
  <si>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</si>
  <si>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</si>
  <si>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</si>
  <si>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</si>
  <si>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</si>
  <si>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</si>
  <si>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</si>
  <si>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</si>
  <si>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</si>
  <si>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</si>
  <si>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</si>
  <si>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</si>
  <si>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</si>
  <si>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</si>
  <si>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</si>
  <si>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</si>
  <si>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</si>
  <si>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</si>
  <si>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</si>
  <si>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</si>
  <si>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</si>
  <si>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</si>
  <si>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</si>
  <si>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</si>
  <si>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</si>
  <si>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</si>
  <si>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</si>
  <si>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</si>
  <si>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</si>
  <si>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</si>
  <si>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</si>
  <si>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</si>
  <si>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</si>
  <si>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</si>
  <si>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</si>
  <si>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</si>
  <si>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</si>
  <si>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</si>
  <si>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</si>
  <si>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</si>
  <si>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</si>
  <si>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</si>
  <si>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</si>
  <si>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</si>
  <si>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</si>
  <si>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</si>
  <si>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</si>
  <si>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</si>
  <si>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</si>
  <si>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</si>
  <si>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</si>
  <si>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</si>
  <si>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</si>
  <si>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</si>
  <si>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</si>
  <si>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</si>
  <si>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</si>
  <si>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</si>
  <si>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</si>
  <si>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</si>
  <si>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</si>
  <si>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</si>
  <si>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</si>
  <si>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</si>
  <si>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</si>
  <si>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</si>
  <si>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</si>
  <si>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</si>
  <si>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</si>
  <si>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</si>
  <si>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</si>
  <si>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</si>
  <si>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</si>
  <si>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</si>
  <si>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</si>
  <si>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</si>
  <si>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</si>
  <si>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</si>
  <si>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</si>
  <si>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</si>
  <si>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</si>
  <si>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</si>
  <si>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</si>
  <si>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</si>
  <si>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</si>
  <si>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</si>
  <si>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</si>
  <si>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</si>
  <si>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</si>
  <si>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</si>
  <si>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</si>
  <si>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</si>
  <si>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</si>
  <si>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</si>
  <si>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</si>
  <si>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</si>
  <si>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</si>
  <si>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</si>
  <si>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</si>
  <si>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</si>
  <si>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</si>
  <si>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</si>
  <si>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</si>
  <si>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</si>
  <si>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</si>
  <si>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</si>
  <si>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</si>
  <si>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</si>
  <si>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</si>
  <si>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</si>
  <si>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</si>
  <si>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</si>
  <si>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</si>
  <si>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</si>
  <si>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</si>
  <si>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</si>
  <si>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</si>
  <si>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</si>
  <si>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</si>
  <si>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</si>
  <si>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</si>
  <si>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</si>
  <si>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</si>
  <si>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</si>
  <si>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</si>
  <si>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</si>
  <si>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</si>
  <si>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</si>
  <si>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</si>
  <si>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</si>
  <si>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</si>
  <si>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</si>
  <si>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</si>
  <si>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</si>
  <si>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</si>
  <si>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</si>
  <si>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</si>
  <si>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</si>
  <si>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</si>
  <si>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</si>
  <si>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</si>
  <si>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</si>
  <si>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</si>
  <si>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</si>
  <si>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</si>
  <si>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</si>
  <si>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</si>
  <si>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</si>
  <si>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</si>
  <si>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</si>
  <si>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</si>
  <si>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</si>
  <si>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</si>
  <si>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</si>
  <si>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</si>
  <si>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</si>
  <si>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</si>
  <si>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</si>
  <si>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</si>
  <si>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</si>
  <si>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</si>
  <si>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</si>
  <si>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</si>
  <si>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</si>
  <si>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</si>
  <si>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</si>
  <si>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</si>
  <si>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</si>
  <si>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</si>
  <si>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</si>
  <si>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</si>
  <si>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</si>
  <si>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</si>
  <si>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</si>
  <si>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</si>
  <si>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</si>
  <si>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</si>
  <si>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</si>
  <si>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</si>
  <si>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</si>
  <si>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</si>
  <si>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</si>
  <si>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</si>
  <si>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</si>
  <si>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</si>
  <si>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</si>
  <si>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</si>
  <si>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</si>
  <si>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</si>
  <si>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</si>
  <si>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</si>
  <si>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</si>
  <si>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</si>
  <si>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</si>
  <si>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</si>
  <si>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</si>
  <si>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</si>
  <si>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</si>
  <si>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</si>
  <si>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</si>
  <si>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</si>
  <si>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</si>
  <si>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</si>
  <si>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</si>
  <si>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</si>
  <si>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</si>
  <si>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</si>
  <si>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</si>
  <si>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</si>
  <si>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</si>
  <si>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</si>
  <si>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</si>
  <si>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</si>
  <si>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</si>
  <si>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</si>
  <si>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</si>
  <si>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</si>
  <si>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</si>
  <si>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</si>
  <si>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</si>
  <si>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</si>
  <si>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</si>
  <si>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</si>
  <si>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</si>
  <si>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</si>
  <si>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</si>
  <si>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</si>
  <si>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</si>
  <si>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</si>
  <si>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</si>
  <si>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</si>
  <si>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</si>
  <si>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</si>
  <si>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</si>
  <si>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</si>
  <si>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</si>
  <si>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</si>
  <si>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</si>
  <si>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</si>
  <si>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</si>
  <si>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</si>
  <si>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</si>
  <si>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</si>
  <si>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</si>
  <si>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</si>
  <si>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</si>
  <si>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</si>
  <si>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</si>
  <si>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</si>
  <si>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</si>
  <si>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</si>
  <si>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</si>
  <si>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</si>
  <si>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</si>
  <si>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</si>
  <si>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</si>
  <si>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</si>
  <si>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</si>
  <si>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</si>
  <si>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</si>
  <si>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</si>
  <si>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</si>
  <si>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</si>
  <si>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</si>
  <si>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</si>
  <si>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</si>
  <si>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</si>
  <si>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</si>
  <si>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</si>
  <si>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</si>
  <si>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</si>
  <si>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</si>
  <si>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</si>
  <si>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</si>
  <si>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</si>
  <si>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</si>
  <si>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</si>
  <si>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</si>
  <si>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</si>
  <si>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</si>
  <si>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</si>
  <si>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</si>
  <si>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</si>
  <si>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</si>
  <si>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</si>
  <si>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</si>
  <si>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</si>
  <si>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</si>
  <si>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</si>
  <si>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</si>
  <si>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</si>
  <si>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</si>
  <si>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</si>
  <si>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</si>
  <si>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</si>
  <si>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</si>
  <si>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</si>
  <si>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</si>
  <si>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</si>
  <si>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</si>
  <si>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</si>
  <si>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</si>
  <si>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</si>
  <si>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</si>
  <si>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</si>
  <si>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</si>
  <si>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</si>
  <si>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</si>
  <si>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</si>
  <si>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</si>
  <si>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</si>
  <si>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</si>
  <si>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</si>
  <si>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</si>
  <si>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</si>
  <si>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</si>
  <si>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</si>
  <si>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</si>
  <si>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</si>
  <si>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</si>
  <si>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</si>
  <si>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</si>
  <si>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</si>
  <si>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</si>
  <si>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</si>
  <si>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</si>
  <si>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</si>
  <si>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</si>
  <si>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</si>
  <si>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</si>
  <si>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</si>
  <si>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</si>
  <si>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</si>
  <si>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</si>
  <si>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</si>
  <si>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</si>
  <si>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</si>
  <si>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</si>
  <si>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</si>
  <si>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</si>
  <si>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</si>
  <si>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</si>
  <si>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</si>
  <si>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</si>
  <si>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</si>
  <si>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</si>
  <si>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</si>
  <si>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</si>
  <si>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</si>
  <si>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</si>
  <si>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</si>
  <si>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</si>
  <si>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</si>
  <si>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</si>
  <si>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</si>
  <si>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</si>
  <si>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</si>
  <si>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</si>
  <si>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</si>
  <si>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</si>
  <si>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</si>
  <si>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</si>
  <si>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</si>
  <si>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</si>
  <si>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</si>
  <si>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</si>
  <si>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</si>
  <si>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</si>
  <si>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</si>
  <si>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</si>
  <si>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</si>
  <si>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</si>
  <si>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</si>
  <si>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</si>
  <si>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</si>
  <si>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</si>
  <si>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</si>
  <si>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</si>
  <si>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</si>
  <si>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</si>
  <si>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</si>
  <si>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</si>
  <si>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</si>
  <si>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</si>
  <si>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</si>
  <si>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</si>
  <si>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</si>
  <si>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</si>
  <si>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</si>
  <si>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</si>
  <si>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</si>
  <si>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</si>
  <si>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</si>
  <si>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</si>
  <si>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</si>
  <si>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</si>
  <si>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</si>
  <si>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</si>
  <si>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</si>
  <si>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</si>
  <si>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</si>
  <si>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</si>
  <si>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</si>
  <si>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</si>
  <si>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</si>
  <si>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</si>
  <si>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</si>
  <si>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</si>
  <si>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</si>
  <si>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</si>
  <si>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</si>
  <si>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</si>
  <si>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</si>
  <si>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</si>
  <si>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</si>
  <si>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</si>
  <si>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</si>
  <si>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</si>
  <si>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</si>
  <si>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</si>
  <si>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</si>
  <si>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</si>
  <si>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</si>
  <si>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</si>
  <si>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</si>
  <si>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</si>
  <si>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</si>
  <si>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</si>
  <si>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</si>
  <si>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</si>
  <si>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</si>
  <si>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</si>
  <si>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</si>
  <si>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</si>
  <si>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</si>
  <si>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</si>
  <si>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</si>
  <si>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</si>
  <si>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</si>
  <si>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</si>
  <si>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</si>
  <si>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</si>
  <si>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</si>
  <si>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</si>
  <si>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</si>
  <si>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</si>
  <si>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</si>
  <si>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</si>
  <si>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</si>
  <si>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</si>
  <si>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</si>
  <si>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</si>
  <si>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</si>
  <si>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</si>
  <si>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</si>
  <si>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</si>
  <si>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</si>
  <si>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</si>
  <si>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</si>
  <si>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</si>
  <si>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</si>
  <si>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</si>
  <si>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</si>
  <si>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</si>
  <si>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</si>
  <si>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</si>
  <si>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</si>
  <si>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</si>
  <si>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</si>
  <si>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</si>
  <si>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</si>
  <si>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</si>
  <si>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</si>
  <si>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</si>
  <si>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</si>
  <si>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</si>
  <si>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</si>
  <si>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</si>
  <si>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</si>
  <si>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</si>
  <si>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</si>
  <si>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</si>
  <si>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</si>
  <si>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</si>
  <si>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</si>
  <si>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</si>
  <si>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</si>
  <si>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</si>
  <si>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</si>
  <si>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</si>
  <si>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</si>
  <si>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</si>
  <si>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</si>
  <si>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</si>
  <si>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</si>
  <si>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</si>
  <si>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</si>
  <si>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</si>
  <si>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</si>
  <si>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</si>
  <si>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</si>
  <si>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</si>
  <si>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</si>
  <si>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</si>
  <si>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</si>
  <si>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</si>
  <si>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</si>
  <si>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</si>
  <si>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</si>
  <si>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</si>
  <si>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</si>
  <si>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</si>
  <si>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</si>
  <si>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</si>
  <si>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</si>
  <si>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</si>
  <si>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</si>
  <si>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</si>
  <si>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</si>
  <si>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</si>
  <si>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</si>
  <si>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</si>
  <si>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</si>
  <si>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</si>
  <si>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</si>
  <si>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</si>
  <si>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</si>
  <si>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</si>
  <si>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</si>
  <si>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</si>
  <si>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</si>
  <si>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</si>
  <si>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</si>
  <si>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</si>
  <si>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</si>
  <si>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</si>
  <si>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</si>
  <si>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</si>
  <si>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</si>
  <si>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</si>
  <si>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</si>
  <si>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</si>
  <si>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</si>
  <si>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</si>
  <si>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</si>
  <si>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</si>
  <si>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</si>
  <si>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</si>
  <si>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</si>
  <si>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</si>
  <si>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</si>
  <si>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</si>
  <si>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</si>
  <si>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</si>
  <si>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</si>
  <si>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</si>
  <si>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</si>
  <si>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</si>
  <si>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</si>
  <si>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</si>
  <si>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</si>
  <si>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</si>
  <si>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</si>
  <si>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</si>
  <si>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</si>
  <si>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</si>
  <si>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</si>
  <si>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</si>
  <si>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</si>
  <si>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</si>
  <si>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</si>
  <si>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</si>
  <si>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</si>
  <si>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</si>
  <si>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</si>
  <si>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</si>
  <si>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</si>
  <si>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</si>
  <si>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</si>
  <si>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</si>
  <si>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</si>
  <si>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</si>
  <si>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</si>
  <si>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</si>
  <si>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</si>
  <si>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</si>
  <si>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</si>
  <si>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</si>
  <si>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</si>
  <si>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</si>
  <si>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</si>
  <si>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</si>
  <si>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</si>
  <si>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</si>
  <si>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</si>
  <si>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</si>
  <si>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</si>
  <si>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</si>
  <si>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</si>
  <si>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</si>
  <si>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</si>
  <si>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</si>
  <si>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</si>
  <si>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</si>
  <si>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</si>
  <si>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</si>
  <si>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</si>
  <si>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</si>
  <si>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</si>
  <si>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</si>
  <si>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</si>
  <si>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</si>
  <si>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</si>
  <si>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</si>
  <si>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</si>
  <si>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</si>
  <si>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</si>
  <si>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</si>
  <si>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</si>
  <si>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</si>
  <si>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</si>
  <si>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</si>
  <si>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</si>
  <si>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</si>
  <si>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</si>
  <si>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</si>
  <si>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</si>
  <si>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</si>
  <si>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</si>
  <si>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</si>
  <si>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</si>
  <si>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</si>
  <si>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</si>
  <si>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</si>
  <si>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</si>
  <si>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</si>
  <si>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</si>
  <si>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</si>
  <si>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</si>
  <si>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</si>
  <si>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</si>
  <si>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</si>
  <si>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</si>
  <si>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</si>
  <si>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</si>
  <si>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</si>
  <si>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</si>
  <si>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</si>
  <si>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</si>
  <si>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</si>
  <si>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</si>
  <si>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</si>
  <si>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</si>
  <si>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</si>
  <si>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</si>
  <si>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</si>
  <si>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</si>
  <si>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</si>
  <si>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</si>
  <si>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</si>
  <si>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</si>
  <si>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</si>
  <si>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</si>
  <si>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</si>
  <si>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</si>
  <si>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</si>
  <si>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</si>
  <si>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</si>
  <si>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</si>
  <si>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</si>
  <si>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</si>
  <si>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</si>
  <si>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</si>
  <si>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</si>
  <si>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</si>
  <si>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</si>
  <si>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</si>
  <si>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</si>
  <si>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</si>
  <si>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</si>
  <si>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</si>
  <si>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</si>
  <si>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</si>
  <si>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</si>
  <si>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</si>
  <si>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</si>
  <si>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</si>
  <si>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</si>
  <si>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</si>
  <si>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</si>
  <si>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</si>
  <si>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</si>
  <si>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</si>
  <si>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</si>
  <si>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</si>
  <si>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</si>
  <si>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</si>
  <si>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</si>
  <si>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</si>
  <si>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</si>
  <si>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</si>
  <si>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</si>
  <si>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</si>
  <si>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</si>
  <si>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</si>
  <si>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</si>
  <si>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</si>
  <si>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</si>
  <si>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</si>
  <si>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</si>
  <si>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</si>
  <si>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</si>
  <si>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</si>
  <si>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</si>
  <si>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</si>
  <si>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</si>
  <si>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</si>
  <si>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</si>
  <si>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</si>
  <si>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</si>
  <si>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</si>
  <si>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</si>
  <si>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</si>
  <si>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</si>
  <si>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</si>
  <si>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</si>
  <si>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</si>
  <si>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</si>
  <si>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</si>
  <si>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</si>
  <si>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</si>
  <si>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</si>
  <si>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</si>
  <si>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</si>
  <si>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</si>
  <si>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</si>
  <si>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</si>
  <si>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</si>
  <si>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</si>
  <si>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</si>
  <si>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</si>
  <si>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</si>
  <si>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</si>
  <si>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</si>
  <si>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</si>
  <si>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</si>
  <si>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</si>
  <si>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</si>
  <si>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</si>
  <si>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</si>
  <si>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</si>
  <si>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</si>
  <si>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</si>
  <si>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</si>
  <si>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</si>
  <si>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</si>
  <si>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</si>
  <si>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</si>
  <si>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</si>
  <si>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</si>
  <si>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</si>
  <si>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</si>
  <si>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</si>
  <si>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</si>
  <si>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</si>
  <si>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</si>
  <si>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</si>
  <si>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</si>
  <si>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</si>
  <si>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</si>
  <si>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</si>
  <si>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</si>
  <si>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</si>
  <si>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</si>
  <si>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</si>
  <si>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</si>
  <si>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</si>
  <si>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</si>
  <si>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</si>
  <si>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</si>
  <si>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</si>
  <si>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</si>
  <si>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</si>
  <si>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</si>
  <si>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</si>
  <si>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</si>
  <si>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</si>
  <si>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</si>
  <si>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</si>
  <si>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</si>
  <si>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</si>
  <si>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</si>
  <si>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</si>
  <si>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</si>
  <si>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</si>
  <si>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</si>
  <si>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</si>
  <si>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</si>
  <si>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</si>
  <si>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</si>
  <si>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</si>
  <si>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</si>
  <si>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</si>
  <si>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</si>
  <si>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</si>
  <si>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</si>
  <si>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</si>
  <si>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</si>
  <si>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</si>
  <si>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</si>
  <si>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</si>
  <si>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</si>
  <si>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</si>
  <si>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</si>
  <si>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</si>
  <si>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</si>
  <si>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</si>
  <si>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</si>
  <si>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</si>
  <si>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</si>
  <si>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</si>
  <si>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</si>
  <si>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</si>
  <si>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</si>
  <si>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</si>
  <si>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</si>
  <si>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</si>
  <si>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</si>
  <si>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</si>
  <si>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</si>
  <si>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</si>
  <si>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</si>
  <si>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</si>
  <si>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</si>
  <si>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</si>
  <si>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</si>
  <si>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</si>
  <si>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</si>
  <si>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</si>
  <si>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</si>
  <si>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</si>
  <si>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</si>
  <si>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</si>
  <si>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</si>
  <si>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</si>
  <si>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</si>
  <si>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</si>
  <si>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</si>
  <si>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</si>
  <si>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</si>
  <si>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</si>
  <si>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</si>
  <si>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</si>
  <si>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</si>
  <si>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</si>
  <si>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</si>
  <si>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</si>
  <si>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</si>
  <si>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</si>
  <si>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</si>
  <si>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</si>
  <si>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</si>
  <si>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</si>
  <si>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</si>
  <si>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</si>
  <si>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</si>
  <si>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</si>
  <si>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</si>
  <si>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</si>
  <si>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</si>
  <si>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</si>
  <si>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</si>
  <si>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</si>
  <si>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</si>
  <si>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</si>
  <si>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</si>
  <si>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</si>
  <si>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</si>
  <si>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</si>
  <si>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</si>
  <si>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</si>
  <si>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</si>
  <si>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</si>
  <si>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</si>
  <si>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</si>
  <si>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</si>
  <si>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</si>
  <si>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</si>
  <si>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</si>
  <si>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</si>
  <si>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</si>
  <si>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</si>
  <si>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</si>
  <si>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</si>
  <si>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</si>
  <si>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</si>
  <si>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</si>
  <si>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</si>
  <si>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</si>
  <si>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</si>
  <si>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</si>
  <si>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</si>
  <si>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</si>
  <si>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</si>
  <si>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</si>
  <si>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</si>
  <si>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</si>
  <si>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</si>
  <si>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</si>
  <si>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</si>
  <si>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</si>
  <si>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</si>
  <si>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</si>
  <si>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</si>
  <si>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</si>
  <si>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</si>
  <si>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</si>
  <si>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</si>
  <si>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</si>
  <si>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</si>
  <si>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</si>
  <si>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</si>
  <si>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</si>
  <si>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</si>
  <si>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</si>
  <si>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</si>
  <si>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</si>
  <si>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</si>
  <si>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</si>
  <si>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</si>
  <si>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</si>
  <si>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</si>
  <si>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</si>
  <si>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</si>
  <si>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</si>
  <si>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</si>
  <si>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</si>
  <si>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</si>
  <si>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</si>
  <si>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</si>
  <si>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</si>
  <si>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</si>
  <si>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</si>
  <si>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</si>
  <si>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</si>
  <si>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</si>
  <si>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</si>
  <si>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</si>
  <si>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</si>
  <si>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</si>
  <si>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</si>
  <si>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</si>
  <si>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</si>
  <si>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</si>
  <si>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</si>
  <si>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</si>
  <si>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</si>
  <si>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</si>
  <si>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</si>
  <si>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</si>
  <si>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</si>
  <si>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</si>
  <si>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</si>
  <si>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</si>
  <si>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</si>
  <si>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</si>
  <si>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</si>
  <si>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</si>
  <si>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</si>
  <si>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</si>
  <si>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</si>
  <si>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</si>
  <si>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</si>
  <si>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</si>
  <si>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</si>
  <si>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</si>
  <si>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</si>
  <si>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</si>
  <si>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</si>
  <si>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</si>
  <si>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</si>
  <si>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</si>
  <si>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</si>
  <si>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</si>
  <si>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</si>
  <si>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</si>
  <si>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</si>
  <si>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</si>
  <si>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</si>
  <si>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</si>
  <si>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</si>
  <si>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</si>
  <si>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</si>
  <si>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</si>
  <si>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</si>
  <si>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</si>
  <si>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</si>
  <si>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</si>
  <si>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</si>
  <si>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</si>
  <si>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</si>
  <si>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</si>
  <si>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</si>
  <si>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</si>
  <si>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</si>
  <si>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</si>
  <si>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</si>
  <si>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</si>
  <si>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</si>
  <si>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</si>
  <si>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</si>
  <si>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</si>
  <si>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</si>
  <si>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</si>
  <si>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</si>
  <si>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</si>
  <si>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</si>
  <si>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</si>
  <si>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</si>
  <si>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</si>
  <si>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</si>
  <si>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</si>
  <si>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</si>
  <si>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</si>
  <si>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</si>
  <si>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</si>
  <si>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</si>
  <si>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</si>
  <si>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</si>
  <si>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</si>
  <si>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</si>
  <si>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</si>
  <si>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</si>
  <si>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</si>
  <si>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</si>
  <si>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</si>
  <si>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</si>
  <si>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</si>
  <si>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</si>
  <si>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</si>
  <si>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</si>
  <si>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</si>
  <si>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</si>
  <si>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</si>
  <si>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</si>
  <si>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</si>
  <si>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</si>
  <si>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</si>
  <si>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</si>
  <si>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</si>
  <si>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</si>
  <si>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</si>
  <si>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</si>
  <si>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</si>
  <si>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</si>
  <si>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</si>
  <si>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</si>
  <si>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</si>
  <si>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</si>
  <si>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</si>
  <si>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</si>
  <si>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</si>
  <si>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</si>
  <si>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</si>
  <si>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</si>
  <si>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</si>
  <si>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</si>
  <si>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</si>
  <si>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</si>
  <si>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</si>
  <si>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</si>
  <si>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</si>
  <si>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</si>
  <si>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</si>
  <si>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</si>
  <si>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</si>
  <si>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</si>
  <si>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</si>
  <si>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</si>
  <si>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</si>
  <si>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</si>
  <si>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</si>
  <si>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</si>
  <si>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</si>
  <si>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</si>
  <si>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</si>
  <si>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</si>
  <si>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</si>
  <si>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</si>
  <si>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</si>
  <si>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</si>
  <si>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</si>
  <si>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</si>
  <si>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</si>
  <si>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</si>
  <si>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</si>
  <si>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</si>
  <si>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</si>
  <si>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</si>
  <si>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</si>
  <si>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</si>
  <si>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</si>
  <si>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</si>
  <si>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</si>
  <si>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</si>
  <si>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</si>
  <si>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</si>
  <si>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</si>
  <si>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</si>
  <si>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</si>
  <si>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</si>
  <si>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</si>
  <si>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</si>
  <si>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</si>
  <si>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</si>
  <si>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</si>
  <si>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</si>
  <si>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</si>
  <si>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</si>
  <si>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</si>
  <si>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</si>
  <si>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</si>
  <si>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</si>
  <si>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</si>
  <si>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</si>
  <si>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</si>
  <si>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</si>
  <si>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</si>
  <si>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</si>
  <si>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</si>
  <si>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</si>
  <si>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</si>
  <si>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</si>
  <si>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</si>
  <si>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</si>
  <si>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</si>
  <si>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</si>
  <si>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</si>
  <si>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</si>
  <si>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</si>
  <si>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</si>
  <si>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</si>
  <si>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</si>
  <si>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</si>
  <si>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</si>
  <si>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</si>
  <si>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</si>
  <si>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</si>
  <si>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</si>
  <si>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</si>
  <si>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</si>
  <si>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</si>
  <si>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</si>
  <si>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</si>
  <si>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</si>
  <si>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</si>
  <si>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</si>
  <si>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</si>
  <si>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</si>
  <si>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</si>
  <si>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</si>
  <si>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</si>
  <si>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</si>
  <si>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</si>
  <si>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</si>
  <si>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</si>
  <si>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</si>
  <si>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</si>
  <si>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</si>
  <si>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</si>
  <si>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</si>
  <si>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</si>
  <si>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</si>
  <si>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</si>
  <si>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</si>
  <si>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</si>
  <si>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</si>
  <si>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</si>
  <si>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</si>
  <si>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</si>
  <si>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</si>
  <si>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</si>
  <si>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</si>
  <si>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</si>
  <si>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</si>
  <si>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</si>
  <si>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</si>
  <si>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</si>
  <si>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</si>
  <si>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</si>
  <si>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</si>
  <si>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</si>
  <si>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</si>
  <si>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</si>
  <si>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</si>
  <si>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</si>
  <si>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</si>
  <si>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</si>
  <si>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</si>
  <si>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</si>
  <si>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</si>
  <si>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</si>
  <si>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</si>
  <si>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</si>
  <si>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</si>
  <si>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</si>
  <si>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</si>
  <si>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</si>
  <si>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</si>
  <si>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</si>
  <si>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</si>
  <si>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</si>
  <si>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</si>
  <si>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</si>
  <si>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</si>
  <si>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</si>
  <si>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</si>
  <si>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</si>
  <si>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</si>
  <si>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</si>
  <si>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</si>
  <si>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</si>
  <si>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</si>
  <si>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</si>
  <si>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</si>
  <si>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</si>
  <si>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</si>
  <si>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</si>
  <si>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</si>
  <si>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</si>
  <si>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</si>
  <si>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</si>
  <si>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</si>
  <si>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</si>
  <si>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</si>
  <si>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</si>
  <si>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</si>
  <si>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</si>
  <si>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</si>
  <si>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</si>
  <si>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</si>
  <si>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</si>
  <si>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</si>
  <si>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</si>
  <si>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</si>
  <si>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</si>
  <si>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</si>
  <si>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</si>
  <si>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</si>
  <si>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</si>
  <si>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</si>
  <si>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</si>
  <si>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</si>
  <si>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</si>
  <si>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</si>
  <si>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</si>
  <si>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</si>
  <si>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</si>
  <si>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</si>
  <si>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</si>
  <si>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</si>
  <si>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</si>
  <si>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</si>
  <si>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</si>
  <si>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</si>
  <si>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</si>
  <si>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</si>
  <si>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</si>
  <si>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</si>
  <si>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</si>
  <si>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</si>
  <si>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</si>
  <si>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</si>
  <si>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</si>
  <si>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</si>
  <si>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</si>
  <si>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</si>
  <si>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</si>
  <si>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</si>
  <si>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</si>
  <si>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</si>
  <si>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</si>
  <si>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</si>
  <si>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</si>
  <si>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</si>
  <si>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</si>
  <si>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</si>
  <si>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</si>
  <si>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</si>
  <si>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</si>
  <si>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</si>
  <si>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</si>
  <si>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</si>
  <si>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</si>
  <si>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</si>
  <si>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</si>
  <si>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</si>
  <si>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</si>
  <si>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</si>
  <si>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</si>
  <si>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</si>
  <si>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</si>
  <si>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</si>
  <si>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</si>
  <si>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</si>
  <si>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</si>
  <si>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</si>
  <si>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</si>
  <si>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</si>
  <si>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</si>
  <si>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</si>
  <si>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</si>
  <si>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</si>
  <si>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</si>
  <si>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</si>
  <si>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</si>
  <si>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</si>
  <si>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</si>
  <si>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</si>
  <si>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</si>
  <si>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</si>
  <si>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</si>
  <si>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</si>
  <si>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</si>
  <si>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</si>
  <si>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</si>
  <si>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</si>
  <si>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</si>
  <si>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</si>
  <si>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</si>
  <si>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</si>
  <si>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</si>
  <si>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</si>
  <si>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</si>
  <si>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</si>
  <si>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</si>
  <si>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</si>
  <si>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</si>
  <si>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</si>
  <si>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</si>
  <si>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</si>
  <si>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</si>
  <si>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</si>
  <si>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</si>
  <si>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</si>
  <si>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</si>
  <si>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</si>
  <si>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</si>
  <si>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</si>
  <si>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</si>
  <si>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</si>
  <si>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</si>
  <si>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</si>
  <si>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</si>
  <si>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</si>
  <si>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</si>
  <si>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</si>
  <si>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</si>
  <si>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</si>
  <si>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</si>
  <si>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</si>
  <si>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</si>
  <si>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</si>
  <si>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</si>
  <si>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</si>
  <si>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</si>
  <si>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</si>
  <si>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</si>
  <si>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</si>
  <si>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</si>
  <si>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</si>
  <si>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</si>
  <si>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</si>
  <si>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</si>
  <si>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</si>
  <si>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</si>
  <si>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</si>
  <si>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</si>
  <si>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</si>
  <si>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</si>
  <si>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</si>
  <si>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</si>
  <si>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</si>
  <si>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</si>
  <si>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</si>
  <si>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</si>
  <si>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</si>
  <si>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</si>
  <si>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</si>
  <si>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</si>
  <si>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</si>
  <si>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</si>
  <si>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</si>
  <si>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</si>
  <si>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</si>
  <si>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</si>
  <si>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</si>
  <si>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</si>
  <si>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</si>
  <si>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</si>
  <si>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</si>
  <si>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</si>
  <si>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</si>
  <si>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</si>
  <si>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</si>
  <si>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</si>
  <si>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</si>
  <si>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</si>
  <si>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</si>
  <si>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</si>
  <si>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</si>
  <si>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</si>
  <si>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</si>
  <si>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</si>
  <si>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</si>
  <si>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</si>
  <si>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</si>
  <si>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</si>
  <si>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</si>
  <si>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</si>
  <si>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</si>
  <si>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</si>
  <si>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</si>
  <si>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</si>
  <si>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</si>
  <si>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</si>
  <si>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</si>
  <si>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</si>
  <si>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</si>
  <si>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</si>
  <si>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</si>
  <si>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</si>
  <si>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</si>
  <si>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</si>
  <si>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</si>
  <si>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</si>
  <si>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</si>
  <si>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</si>
  <si>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</si>
  <si>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</si>
  <si>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</si>
  <si>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</si>
  <si>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</si>
  <si>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</si>
  <si>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</si>
  <si>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</si>
  <si>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</si>
  <si>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</si>
  <si>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</si>
  <si>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</si>
  <si>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</si>
  <si>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</si>
  <si>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</si>
  <si>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</si>
  <si>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</si>
  <si>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</si>
  <si>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</si>
  <si>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</si>
  <si>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</si>
  <si>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</si>
  <si>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</si>
  <si>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</si>
  <si>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</si>
  <si>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</si>
  <si>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</si>
  <si>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</si>
  <si>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</si>
  <si>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</si>
  <si>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</si>
  <si>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</si>
  <si>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</si>
  <si>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</si>
  <si>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</si>
  <si>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</si>
  <si>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</si>
  <si>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</si>
  <si>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</si>
  <si>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</si>
  <si>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</si>
  <si>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</si>
  <si>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</si>
  <si>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</si>
  <si>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</si>
  <si>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</si>
  <si>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</si>
  <si>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</si>
  <si>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</si>
  <si>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</si>
  <si>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</si>
  <si>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</si>
  <si>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</si>
  <si>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</si>
  <si>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</si>
  <si>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</si>
  <si>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</si>
  <si>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</si>
  <si>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</si>
  <si>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</si>
  <si>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</si>
  <si>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</si>
  <si>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</si>
  <si>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</si>
  <si>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</si>
  <si>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</si>
  <si>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</si>
  <si>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</si>
  <si>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</si>
  <si>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</si>
  <si>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</si>
  <si>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</si>
  <si>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</si>
  <si>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</si>
  <si>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</si>
  <si>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</si>
  <si>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</si>
  <si>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</si>
  <si>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</si>
  <si>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</si>
  <si>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</si>
  <si>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</si>
  <si>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</si>
  <si>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</si>
  <si>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</si>
  <si>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</si>
  <si>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</si>
  <si>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</si>
  <si>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</si>
  <si>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</si>
  <si>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</si>
  <si>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</si>
  <si>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</si>
  <si>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</si>
  <si>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</si>
  <si>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</si>
  <si>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</si>
  <si>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</si>
  <si>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</si>
  <si>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</si>
  <si>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</si>
  <si>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</si>
  <si>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</si>
  <si>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</si>
  <si>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</si>
  <si>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</si>
  <si>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</si>
  <si>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</si>
  <si>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</si>
  <si>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</si>
  <si>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</si>
  <si>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</si>
  <si>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</si>
  <si>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</si>
  <si>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</si>
  <si>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</si>
  <si>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</si>
  <si>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</si>
  <si>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</si>
  <si>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</si>
  <si>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</si>
  <si>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</si>
  <si>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</si>
  <si>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</si>
  <si>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</si>
  <si>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</si>
  <si>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</si>
  <si>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</si>
  <si>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</si>
  <si>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</si>
  <si>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</si>
  <si>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</si>
  <si>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</si>
  <si>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</si>
  <si>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</si>
  <si>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</si>
  <si>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</si>
  <si>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</si>
  <si>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</si>
  <si>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</si>
  <si>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</si>
  <si>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</si>
  <si>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</si>
  <si>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</si>
  <si>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</si>
  <si>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</si>
  <si>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</si>
  <si>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</si>
  <si>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</si>
  <si>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</si>
  <si>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</si>
  <si>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</si>
  <si>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</si>
  <si>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</si>
  <si>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</si>
  <si>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</si>
  <si>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</si>
  <si>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</si>
  <si>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</si>
  <si>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</si>
  <si>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</si>
  <si>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</si>
  <si>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</si>
  <si>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</si>
  <si>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</si>
  <si>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</si>
  <si>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</si>
  <si>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</si>
  <si>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</si>
  <si>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</si>
  <si>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</si>
  <si>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</si>
  <si>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</si>
  <si>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</si>
  <si>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</si>
  <si>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</si>
  <si>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</si>
  <si>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</si>
  <si>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</si>
  <si>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</si>
  <si>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</si>
  <si>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</si>
  <si>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</si>
  <si>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</si>
  <si>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</si>
  <si>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</si>
  <si>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</si>
  <si>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</si>
  <si>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</si>
  <si>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</si>
  <si>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</si>
  <si>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</si>
  <si>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</si>
  <si>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</si>
  <si>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</si>
  <si>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</si>
  <si>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</si>
  <si>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</si>
  <si>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</si>
  <si>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</si>
  <si>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</si>
  <si>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</si>
  <si>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</si>
  <si>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</si>
  <si>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</si>
  <si>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</si>
  <si>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</si>
  <si>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</si>
  <si>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</si>
  <si>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</si>
  <si>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</si>
  <si>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</si>
  <si>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</si>
  <si>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</si>
  <si>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</si>
  <si>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</si>
  <si>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</si>
  <si>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</si>
  <si>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</si>
  <si>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</si>
  <si>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</si>
  <si>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</si>
  <si>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</si>
  <si>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</si>
  <si>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</si>
  <si>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</si>
  <si>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</si>
  <si>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</si>
  <si>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</si>
  <si>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</si>
  <si>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</si>
  <si>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</si>
  <si>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</si>
  <si>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</si>
  <si>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</si>
  <si>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</si>
  <si>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</si>
  <si>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</si>
  <si>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</si>
  <si>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</si>
  <si>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</si>
  <si>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</si>
  <si>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</si>
  <si>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</si>
  <si>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</si>
  <si>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</si>
  <si>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</si>
  <si>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</si>
  <si>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</si>
  <si>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</si>
  <si>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</si>
  <si>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</si>
  <si>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</si>
  <si>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</si>
  <si>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</si>
  <si>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</si>
  <si>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</si>
  <si>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</si>
  <si>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</si>
  <si>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</si>
  <si>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</si>
  <si>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</si>
  <si>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</si>
  <si>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</si>
  <si>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</si>
  <si>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</si>
  <si>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</si>
  <si>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</si>
  <si>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</si>
  <si>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</si>
  <si>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</si>
  <si>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</si>
  <si>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</si>
  <si>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</si>
  <si>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</si>
  <si>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</si>
  <si>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</si>
  <si>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</si>
  <si>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</si>
  <si>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</si>
  <si>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</si>
  <si>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</si>
  <si>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</si>
  <si>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</si>
  <si>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</si>
  <si>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</si>
  <si>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</si>
  <si>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</si>
  <si>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</si>
  <si>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</si>
  <si>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</si>
  <si>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</si>
  <si>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</si>
  <si>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</si>
  <si>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</si>
  <si>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</si>
  <si>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</si>
  <si>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</si>
  <si>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</si>
  <si>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</si>
  <si>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</si>
  <si>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</si>
  <si>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</si>
  <si>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</si>
  <si>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</si>
  <si>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</si>
  <si>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</si>
  <si>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</si>
  <si>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</si>
  <si>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</si>
  <si>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</si>
  <si>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</si>
  <si>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</si>
  <si>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</si>
  <si>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</si>
  <si>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</si>
  <si>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</si>
  <si>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</si>
  <si>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</si>
  <si>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</si>
  <si>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</si>
  <si>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</si>
  <si>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</si>
  <si>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</si>
  <si>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</si>
  <si>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</si>
  <si>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</si>
  <si>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</si>
  <si>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</si>
  <si>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</si>
  <si>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</si>
  <si>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</si>
  <si>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</si>
  <si>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</si>
  <si>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</si>
  <si>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</si>
  <si>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</si>
  <si>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</si>
  <si>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</si>
  <si>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</si>
  <si>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</si>
  <si>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</si>
  <si>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</si>
  <si>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</si>
  <si>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</si>
  <si>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</si>
  <si>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</si>
  <si>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</si>
  <si>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</si>
  <si>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</si>
  <si>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</si>
  <si>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</si>
  <si>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</si>
  <si>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</si>
  <si>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</si>
  <si>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</si>
  <si>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</si>
  <si>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</si>
  <si>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</si>
  <si>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</si>
  <si>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</si>
  <si>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</si>
  <si>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</si>
  <si>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</si>
  <si>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</si>
  <si>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</si>
  <si>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</si>
  <si>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</si>
  <si>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</si>
  <si>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</si>
  <si>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</si>
  <si>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</si>
  <si>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</si>
  <si>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</si>
  <si>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</si>
  <si>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</si>
  <si>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</si>
  <si>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</si>
  <si>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</si>
  <si>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</si>
  <si>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</si>
  <si>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</si>
  <si>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</si>
  <si>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</si>
  <si>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</si>
  <si>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</si>
  <si>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</si>
  <si>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</si>
  <si>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</si>
  <si>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</si>
  <si>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</si>
  <si>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</si>
  <si>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</si>
  <si>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</si>
  <si>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</si>
  <si>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</si>
  <si>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</si>
  <si>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</si>
  <si>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</si>
  <si>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</si>
  <si>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</si>
  <si>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</si>
  <si>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</si>
  <si>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</si>
  <si>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</si>
  <si>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</si>
  <si>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</si>
  <si>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</si>
  <si>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</si>
  <si>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</si>
  <si>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</si>
  <si>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</si>
  <si>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</si>
  <si>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</si>
  <si>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</si>
  <si>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</si>
  <si>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</si>
  <si>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</si>
  <si>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</si>
  <si>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</si>
  <si>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</si>
  <si>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</si>
  <si>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</si>
  <si>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</si>
  <si>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</si>
  <si>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</si>
  <si>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</si>
  <si>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</si>
  <si>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</si>
  <si>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</si>
  <si>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</si>
  <si>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</si>
  <si>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</si>
  <si>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</si>
  <si>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</si>
  <si>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</si>
  <si>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</si>
  <si>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</si>
  <si>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</si>
  <si>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</si>
  <si>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</si>
  <si>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</si>
  <si>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</si>
  <si>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</si>
  <si>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</si>
  <si>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</si>
  <si>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</si>
  <si>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</si>
  <si>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</si>
  <si>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</si>
  <si>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</si>
  <si>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</si>
  <si>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</si>
  <si>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</si>
  <si>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</si>
  <si>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</si>
  <si>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</si>
  <si>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</si>
  <si>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</si>
  <si>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</si>
  <si>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</si>
  <si>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</si>
  <si>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</si>
  <si>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</si>
  <si>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</si>
  <si>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</si>
  <si>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</si>
  <si>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</si>
  <si>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</si>
  <si>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</si>
  <si>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</si>
  <si>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</si>
  <si>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</si>
  <si>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</si>
  <si>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</si>
  <si>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</si>
  <si>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</si>
  <si>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</si>
  <si>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</si>
  <si>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</si>
  <si>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</si>
  <si>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</si>
  <si>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</si>
  <si>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</si>
  <si>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</si>
  <si>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</si>
  <si>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</si>
  <si>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</si>
  <si>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</si>
  <si>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</si>
  <si>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</si>
  <si>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</si>
  <si>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</si>
  <si>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</si>
  <si>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</si>
  <si>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</si>
  <si>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</si>
  <si>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</si>
  <si>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</si>
  <si>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</si>
  <si>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</si>
  <si>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</si>
  <si>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</si>
  <si>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</si>
  <si>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</si>
  <si>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</si>
  <si>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</si>
  <si>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</si>
  <si>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</si>
  <si>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</si>
  <si>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</si>
  <si>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</si>
  <si>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</si>
  <si>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</si>
  <si>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</si>
  <si>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</si>
  <si>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</si>
  <si>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</si>
  <si>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</si>
  <si>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</si>
  <si>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</si>
  <si>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</si>
  <si>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</si>
  <si>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</si>
  <si>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</si>
  <si>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</si>
  <si>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</si>
  <si>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</si>
  <si>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</si>
  <si>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</si>
  <si>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</si>
  <si>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</si>
  <si>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</si>
  <si>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</si>
  <si>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</si>
  <si>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</si>
  <si>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</si>
  <si>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</si>
  <si>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</si>
  <si>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</si>
  <si>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</si>
  <si>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</si>
  <si>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</si>
  <si>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</si>
  <si>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</si>
  <si>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</si>
  <si>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</si>
  <si>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</si>
  <si>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</si>
  <si>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</si>
  <si>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</si>
  <si>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</si>
  <si>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</si>
  <si>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</si>
  <si>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</si>
  <si>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</si>
  <si>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</si>
  <si>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</si>
  <si>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</si>
  <si>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</si>
  <si>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</si>
  <si>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</si>
  <si>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</si>
  <si>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</si>
  <si>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</si>
  <si>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</si>
  <si>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</si>
  <si>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</si>
  <si>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</si>
  <si>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</si>
  <si>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</si>
  <si>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</si>
  <si>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</si>
  <si>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</si>
  <si>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</si>
  <si>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</si>
  <si>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</si>
  <si>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</si>
  <si>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</si>
  <si>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</si>
  <si>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</si>
  <si>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</si>
  <si>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</si>
  <si>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</si>
  <si>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</si>
  <si>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</si>
  <si>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</si>
  <si>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</si>
  <si>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</si>
  <si>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</si>
  <si>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</si>
  <si>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</si>
  <si>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</si>
  <si>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</si>
  <si>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</si>
  <si>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</si>
  <si>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</si>
  <si>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</si>
  <si>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</si>
  <si>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</si>
  <si>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</si>
  <si>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</si>
  <si>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</si>
  <si>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</si>
  <si>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</si>
  <si>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</si>
  <si>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</si>
  <si>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</si>
  <si>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</si>
  <si>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</si>
  <si>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</si>
  <si>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</si>
  <si>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</si>
  <si>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</si>
  <si>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</si>
  <si>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</si>
  <si>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</si>
  <si>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</si>
  <si>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</si>
  <si>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</si>
  <si>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</si>
  <si>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</si>
  <si>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</si>
  <si>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</si>
  <si>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</si>
  <si>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</si>
  <si>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</si>
  <si>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</si>
  <si>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</si>
  <si>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</si>
  <si>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</si>
  <si>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</si>
  <si>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</si>
  <si>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</si>
  <si>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</si>
  <si>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</si>
  <si>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</si>
  <si>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</si>
  <si>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</si>
  <si>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</si>
  <si>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</si>
  <si>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</si>
  <si>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</si>
  <si>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</si>
  <si>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</si>
  <si>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</si>
  <si>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</si>
  <si>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</si>
  <si>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</si>
  <si>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</si>
  <si>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</si>
  <si>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</si>
  <si>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</si>
  <si>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</si>
  <si>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</si>
  <si>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</si>
  <si>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</si>
  <si>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</si>
  <si>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</si>
  <si>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</si>
  <si>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</si>
  <si>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</si>
  <si>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</si>
  <si>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</si>
  <si>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</si>
  <si>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</si>
  <si>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</si>
  <si>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</si>
  <si>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</si>
  <si>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</si>
  <si>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</si>
  <si>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</si>
  <si>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</si>
  <si>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</si>
  <si>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</si>
  <si>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</si>
  <si>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</si>
  <si>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</si>
  <si>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</si>
  <si>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</si>
  <si>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</si>
  <si>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</si>
  <si>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</si>
  <si>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</si>
  <si>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</si>
  <si>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</si>
  <si>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</si>
  <si>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</si>
  <si>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</si>
  <si>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</si>
  <si>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</si>
  <si>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</si>
  <si>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</si>
  <si>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</si>
  <si>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</si>
  <si>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</si>
  <si>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</si>
  <si>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</si>
  <si>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</si>
  <si>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</si>
  <si>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</si>
  <si>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</si>
  <si>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</si>
  <si>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</si>
  <si>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</si>
  <si>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</si>
  <si>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</si>
  <si>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</si>
  <si>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</si>
  <si>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</si>
  <si>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</si>
  <si>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</si>
  <si>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</si>
  <si>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</si>
  <si>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</si>
  <si>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</si>
  <si>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</si>
  <si>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</si>
  <si>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</si>
  <si>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</si>
  <si>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</si>
  <si>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</si>
  <si>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</si>
  <si>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</si>
  <si>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</si>
  <si>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</si>
  <si>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</si>
  <si>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</si>
  <si>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</si>
  <si>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</si>
  <si>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</si>
  <si>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</si>
  <si>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</si>
  <si>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</si>
  <si>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</si>
  <si>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</si>
  <si>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</si>
  <si>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</si>
  <si>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</si>
  <si>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</si>
  <si>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</si>
  <si>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</si>
  <si>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</si>
  <si>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</si>
  <si>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</si>
  <si>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</si>
  <si>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</si>
  <si>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</si>
  <si>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</si>
  <si>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</si>
  <si>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</si>
  <si>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</si>
  <si>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</si>
  <si>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</si>
  <si>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</si>
  <si>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</si>
  <si>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</si>
  <si>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</si>
  <si>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</si>
  <si>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</si>
  <si>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</si>
  <si>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</si>
  <si>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</si>
  <si>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</si>
  <si>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</si>
  <si>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</si>
  <si>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</si>
  <si>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</si>
  <si>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</si>
  <si>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</si>
  <si>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</si>
  <si>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</si>
  <si>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</si>
  <si>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</si>
  <si>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</si>
  <si>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</si>
  <si>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</si>
  <si>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</si>
  <si>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</si>
  <si>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</si>
  <si>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</si>
  <si>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</si>
  <si>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</si>
  <si>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</si>
  <si>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</si>
  <si>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</si>
  <si>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</si>
  <si>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</si>
  <si>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</si>
  <si>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</si>
  <si>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</si>
  <si>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</si>
  <si>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</si>
  <si>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</si>
  <si>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</si>
  <si>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</si>
  <si>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</si>
  <si>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</si>
  <si>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</si>
  <si>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</si>
  <si>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</si>
  <si>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</si>
  <si>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</si>
  <si>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</si>
  <si>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</si>
  <si>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</si>
  <si>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</si>
  <si>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</si>
  <si>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</si>
  <si>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</si>
  <si>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</si>
  <si>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</si>
  <si>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</si>
  <si>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</si>
  <si>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</si>
  <si>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</si>
  <si>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</si>
  <si>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</si>
  <si>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</si>
  <si>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</si>
  <si>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</si>
  <si>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</si>
  <si>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</si>
  <si>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</si>
  <si>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</si>
  <si>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</si>
  <si>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</si>
  <si>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</si>
  <si>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</si>
  <si>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</si>
  <si>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</si>
  <si>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</si>
  <si>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</si>
  <si>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</si>
  <si>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</si>
  <si>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</si>
  <si>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</si>
  <si>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</si>
  <si>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</si>
  <si>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</si>
  <si>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</si>
  <si>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</si>
  <si>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</si>
  <si>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</si>
  <si>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</si>
  <si>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</si>
  <si>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</si>
  <si>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</si>
  <si>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</si>
  <si>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</si>
  <si>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</si>
  <si>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</si>
  <si>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</si>
  <si>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</si>
  <si>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</si>
  <si>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</si>
  <si>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</si>
  <si>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</si>
  <si>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</si>
  <si>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</si>
  <si>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</si>
  <si>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</si>
  <si>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</si>
  <si>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</si>
  <si>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</si>
  <si>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</si>
  <si>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</si>
  <si>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</si>
  <si>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</si>
  <si>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</si>
  <si>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</si>
  <si>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</si>
  <si>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</si>
  <si>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</si>
  <si>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</si>
  <si>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</si>
  <si>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</si>
  <si>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</si>
  <si>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</si>
  <si>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</si>
  <si>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</si>
  <si>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</si>
  <si>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</si>
  <si>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</si>
  <si>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</si>
  <si>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</si>
  <si>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</si>
  <si>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</si>
  <si>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</si>
  <si>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</si>
  <si>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</si>
  <si>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</si>
  <si>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</si>
  <si>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</si>
  <si>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</si>
  <si>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</si>
  <si>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</si>
  <si>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</si>
  <si>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</si>
  <si>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</si>
  <si>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</si>
  <si>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</si>
  <si>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</si>
  <si>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</si>
  <si>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</si>
  <si>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</si>
  <si>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</si>
  <si>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</si>
  <si>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</si>
  <si>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</si>
  <si>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</si>
  <si>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</si>
  <si>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</si>
  <si>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</si>
  <si>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</si>
  <si>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</si>
  <si>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</si>
  <si>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</si>
  <si>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</si>
  <si>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</si>
  <si>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</si>
  <si>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</si>
  <si>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</si>
  <si>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</si>
  <si>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</si>
  <si>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</si>
  <si>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</si>
  <si>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</si>
  <si>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</si>
  <si>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</si>
  <si>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</si>
  <si>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</si>
  <si>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</si>
  <si>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</si>
  <si>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</si>
  <si>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</si>
  <si>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</si>
  <si>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</si>
  <si>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</si>
  <si>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</si>
  <si>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</si>
  <si>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</si>
  <si>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</si>
  <si>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</si>
  <si>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</si>
  <si>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</si>
  <si>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</si>
  <si>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</si>
  <si>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</si>
  <si>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</si>
  <si>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</si>
  <si>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</si>
  <si>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</si>
  <si>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</si>
  <si>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</si>
  <si>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</si>
  <si>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</si>
  <si>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</si>
  <si>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</si>
  <si>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</si>
  <si>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</si>
  <si>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</si>
  <si>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</si>
  <si>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</si>
  <si>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</si>
  <si>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</si>
  <si>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</si>
  <si>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</si>
  <si>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</si>
  <si>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</si>
  <si>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</si>
  <si>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</si>
  <si>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</si>
  <si>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</si>
  <si>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</si>
  <si>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</si>
  <si>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</si>
  <si>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</si>
  <si>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</si>
  <si>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</si>
  <si>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</si>
  <si>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</si>
  <si>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</si>
  <si>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</si>
  <si>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</si>
  <si>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</si>
  <si>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</si>
  <si>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</si>
  <si>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</si>
  <si>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</si>
  <si>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</si>
  <si>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</si>
  <si>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</si>
  <si>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</si>
  <si>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</si>
  <si>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</si>
  <si>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</si>
  <si>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</si>
  <si>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</si>
  <si>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</si>
  <si>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</si>
  <si>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</si>
  <si>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</si>
  <si>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</si>
  <si>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</si>
  <si>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</si>
  <si>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</si>
  <si>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</si>
  <si>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</si>
  <si>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</si>
  <si>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</si>
  <si>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</si>
  <si>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</si>
  <si>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</si>
  <si>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</si>
  <si>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</si>
  <si>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</si>
  <si>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</si>
  <si>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</si>
  <si>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</si>
  <si>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</si>
  <si>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</si>
  <si>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</si>
  <si>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</si>
  <si>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</si>
  <si>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</si>
  <si>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</si>
  <si>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</si>
  <si>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</si>
  <si>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</si>
  <si>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</si>
  <si>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</si>
  <si>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</si>
  <si>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</si>
  <si>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</si>
  <si>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</si>
  <si>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</si>
  <si>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</si>
  <si>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</si>
  <si>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</si>
  <si>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</si>
  <si>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</si>
  <si>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</si>
  <si>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</si>
  <si>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</si>
  <si>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</si>
  <si>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</si>
  <si>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</si>
  <si>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</si>
  <si>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</si>
  <si>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</si>
  <si>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</si>
  <si>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</si>
  <si>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</si>
  <si>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</si>
  <si>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</si>
  <si>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</si>
  <si>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</si>
  <si>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</si>
  <si>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</si>
  <si>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</si>
  <si>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</si>
  <si>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</si>
  <si>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</si>
  <si>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</si>
  <si>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</si>
  <si>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</si>
  <si>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</si>
  <si>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</si>
  <si>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</si>
  <si>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</si>
  <si>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</si>
  <si>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</si>
  <si>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</si>
  <si>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</si>
  <si>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</si>
  <si>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</si>
  <si>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</si>
  <si>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</si>
  <si>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</si>
  <si>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</si>
  <si>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</si>
  <si>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</si>
  <si>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</si>
  <si>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</si>
  <si>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</si>
  <si>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</si>
  <si>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</si>
  <si>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</si>
  <si>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</si>
  <si>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</si>
  <si>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</si>
  <si>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</si>
  <si>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</si>
  <si>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</si>
  <si>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</si>
  <si>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</si>
  <si>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</si>
  <si>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</si>
  <si>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</si>
  <si>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</si>
  <si>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</si>
  <si>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</si>
  <si>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</si>
  <si>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</si>
  <si>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</si>
  <si>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</si>
  <si>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</si>
  <si>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</si>
  <si>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</si>
  <si>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</si>
  <si>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</si>
  <si>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</si>
  <si>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</si>
  <si>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</si>
  <si>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</si>
  <si>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</si>
  <si>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</si>
  <si>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</si>
  <si>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</si>
  <si>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</si>
  <si>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</si>
  <si>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</si>
  <si>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</si>
  <si>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</si>
  <si>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</si>
  <si>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</si>
  <si>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</si>
  <si>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</si>
  <si>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</si>
  <si>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</si>
  <si>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</si>
  <si>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</si>
  <si>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</si>
  <si>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</si>
  <si>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</si>
  <si>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</si>
  <si>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</si>
  <si>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</si>
  <si>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</si>
  <si>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</si>
  <si>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</si>
  <si>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</si>
  <si>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</si>
  <si>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</si>
  <si>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</si>
  <si>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</si>
  <si>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</si>
  <si>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</si>
  <si>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</si>
  <si>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</si>
  <si>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</si>
  <si>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</si>
  <si>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</si>
  <si>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</si>
  <si>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</si>
  <si>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</si>
  <si>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</si>
  <si>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</si>
  <si>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</si>
  <si>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</si>
  <si>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</si>
  <si>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</si>
  <si>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</si>
  <si>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</si>
  <si>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</si>
  <si>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</si>
  <si>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</si>
  <si>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</si>
  <si>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</si>
  <si>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</si>
  <si>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</si>
  <si>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</si>
  <si>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</si>
  <si>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</si>
  <si>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</si>
  <si>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</si>
  <si>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</si>
  <si>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</si>
  <si>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</si>
  <si>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</si>
  <si>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</si>
  <si>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</si>
  <si>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</si>
  <si>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</si>
  <si>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</si>
  <si>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</si>
  <si>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</si>
  <si>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</si>
  <si>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</si>
  <si>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</si>
  <si>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</si>
  <si>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</si>
  <si>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</si>
  <si>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</si>
  <si>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</si>
  <si>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</si>
  <si>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</si>
  <si>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</si>
  <si>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</si>
  <si>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</si>
  <si>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</si>
  <si>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</si>
  <si>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</si>
  <si>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</si>
  <si>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</si>
  <si>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</si>
  <si>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</si>
  <si>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</si>
  <si>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</si>
  <si>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</si>
  <si>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</si>
  <si>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</si>
  <si>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</si>
  <si>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</si>
  <si>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</si>
  <si>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</si>
  <si>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</si>
  <si>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</si>
  <si>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</si>
  <si>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</si>
  <si>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</si>
  <si>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</si>
  <si>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</si>
  <si>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</si>
  <si>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</si>
  <si>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</si>
  <si>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</si>
  <si>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</si>
  <si>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</si>
  <si>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</si>
  <si>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</si>
  <si>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</si>
  <si>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</si>
  <si>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</si>
  <si>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</si>
  <si>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</si>
  <si>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</si>
  <si>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</si>
  <si>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</si>
  <si>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</si>
  <si>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</si>
  <si>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</si>
  <si>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</si>
  <si>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</si>
  <si>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</si>
  <si>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</si>
  <si>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</si>
  <si>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</si>
  <si>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</si>
  <si>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</si>
  <si>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</si>
  <si>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</si>
  <si>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</si>
  <si>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</si>
  <si>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</si>
  <si>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</si>
  <si>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</si>
  <si>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</si>
  <si>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</si>
  <si>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</si>
  <si>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</si>
  <si>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</si>
  <si>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</si>
  <si>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</si>
  <si>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</si>
  <si>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</si>
  <si>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</si>
  <si>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</si>
  <si>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</si>
  <si>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</si>
  <si>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</si>
  <si>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</si>
  <si>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</si>
  <si>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</si>
  <si>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</si>
  <si>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</si>
  <si>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</si>
  <si>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</si>
  <si>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</si>
  <si>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</si>
  <si>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</si>
  <si>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</si>
  <si>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</si>
  <si>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</si>
  <si>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</si>
  <si>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</si>
  <si>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</si>
  <si>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</si>
  <si>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</si>
  <si>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</si>
  <si>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</si>
  <si>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</si>
  <si>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</si>
  <si>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</si>
  <si>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</si>
  <si>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</si>
  <si>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</si>
  <si>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</si>
  <si>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</si>
  <si>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</si>
  <si>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</si>
  <si>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</si>
  <si>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</si>
  <si>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</si>
  <si>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</si>
  <si>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</si>
  <si>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</si>
  <si>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</si>
  <si>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</si>
  <si>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</si>
  <si>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</si>
  <si>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</si>
  <si>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</si>
  <si>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</si>
  <si>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</si>
  <si>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</si>
  <si>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</si>
  <si>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</si>
  <si>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</si>
  <si>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</si>
  <si>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</si>
  <si>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</si>
  <si>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</si>
  <si>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</si>
  <si>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</si>
  <si>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</si>
  <si>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</si>
  <si>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</si>
  <si>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</si>
  <si>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</si>
  <si>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</si>
  <si>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</si>
  <si>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</si>
  <si>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</si>
  <si>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</si>
  <si>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</si>
  <si>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</si>
  <si>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</si>
  <si>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</si>
  <si>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</si>
  <si>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</si>
  <si>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</si>
  <si>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</si>
  <si>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</si>
  <si>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</si>
  <si>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</si>
  <si>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</si>
  <si>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</si>
  <si>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</si>
  <si>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</si>
  <si>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</si>
  <si>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</si>
  <si>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</si>
  <si>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</si>
  <si>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</si>
  <si>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</si>
  <si>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</si>
  <si>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</si>
  <si>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</si>
  <si>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</si>
  <si>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</si>
  <si>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</si>
  <si>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</si>
  <si>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</si>
  <si>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</si>
  <si>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</si>
  <si>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</si>
  <si>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</si>
  <si>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</si>
  <si>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</si>
  <si>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</si>
  <si>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</si>
  <si>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</si>
  <si>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</si>
  <si>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</si>
  <si>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</si>
  <si>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</si>
  <si>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</si>
  <si>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</si>
  <si>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</si>
  <si>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</si>
  <si>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</si>
  <si>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</si>
  <si>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</si>
  <si>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</si>
  <si>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</si>
  <si>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</si>
  <si>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</si>
  <si>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</si>
  <si>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</si>
  <si>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</si>
  <si>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</si>
  <si>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</si>
  <si>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</si>
  <si>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</si>
  <si>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</si>
  <si>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</si>
  <si>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</si>
  <si>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</si>
  <si>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</si>
  <si>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</si>
  <si>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</si>
  <si>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</si>
  <si>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</si>
  <si>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</si>
  <si>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</si>
  <si>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</si>
  <si>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</si>
  <si>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</si>
  <si>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</si>
  <si>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</si>
  <si>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</si>
  <si>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</si>
  <si>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</si>
  <si>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</si>
  <si>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</si>
  <si>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</si>
  <si>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</si>
  <si>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</si>
  <si>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</si>
  <si>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</si>
  <si>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</si>
  <si>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</si>
  <si>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</si>
  <si>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</si>
  <si>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</si>
  <si>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</si>
  <si>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</si>
  <si>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</si>
  <si>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</si>
  <si>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</si>
  <si>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</si>
  <si>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</si>
  <si>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</si>
  <si>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</si>
  <si>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</si>
  <si>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</si>
  <si>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</si>
  <si>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</si>
  <si>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</si>
  <si>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</si>
  <si>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</si>
  <si>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</si>
  <si>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</si>
  <si>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</si>
  <si>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</si>
  <si>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</si>
  <si>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</si>
  <si>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</si>
  <si>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</si>
  <si>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</si>
  <si>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</si>
  <si>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</si>
  <si>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</si>
  <si>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</si>
  <si>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</si>
  <si>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</si>
  <si>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</si>
  <si>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</si>
  <si>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</si>
  <si>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</si>
  <si>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</si>
  <si>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</si>
  <si>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</si>
  <si>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</si>
  <si>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</si>
  <si>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</si>
  <si>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</si>
  <si>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</si>
  <si>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</si>
  <si>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</si>
  <si>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</si>
  <si>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</si>
  <si>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</si>
  <si>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</si>
  <si>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</si>
  <si>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</si>
  <si>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</si>
  <si>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</si>
  <si>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</si>
  <si>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</si>
  <si>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</si>
  <si>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</si>
  <si>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</si>
  <si>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</si>
  <si>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</si>
  <si>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</si>
  <si>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</si>
  <si>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</si>
  <si>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</si>
  <si>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</si>
  <si>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</si>
  <si>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</si>
  <si>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</si>
  <si>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</si>
  <si>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</si>
  <si>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</si>
  <si>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</si>
  <si>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</si>
  <si>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</si>
  <si>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</si>
  <si>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</si>
  <si>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</si>
  <si>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</si>
  <si>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</si>
  <si>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</si>
  <si>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</si>
  <si>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</si>
  <si>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</si>
  <si>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</si>
  <si>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</si>
  <si>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</si>
  <si>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</si>
  <si>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</si>
  <si>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</si>
  <si>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</si>
  <si>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</si>
  <si>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</si>
  <si>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</si>
  <si>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</si>
  <si>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</si>
  <si>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</si>
  <si>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</si>
  <si>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</si>
  <si>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</si>
  <si>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</si>
  <si>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</si>
  <si>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</si>
  <si>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</si>
  <si>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</si>
  <si>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</si>
  <si>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</si>
  <si>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</si>
  <si>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</si>
  <si>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</si>
  <si>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</si>
  <si>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</si>
  <si>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</si>
  <si>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</si>
  <si>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</si>
  <si>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</si>
  <si>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</si>
  <si>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</si>
  <si>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</si>
  <si>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</si>
  <si>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</si>
  <si>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</si>
  <si>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</si>
  <si>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</si>
  <si>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</si>
  <si>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</si>
  <si>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</si>
  <si>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</si>
  <si>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</si>
  <si>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</si>
  <si>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</si>
  <si>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</si>
  <si>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</si>
  <si>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</si>
  <si>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</si>
  <si>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</si>
  <si>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</si>
  <si>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</si>
  <si>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</si>
  <si>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</si>
  <si>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</si>
  <si>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</si>
  <si>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</si>
  <si>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</si>
  <si>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</si>
  <si>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</si>
  <si>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</si>
  <si>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</si>
  <si>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</si>
  <si>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</si>
  <si>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</si>
  <si>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</si>
  <si>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</si>
  <si>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</si>
  <si>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</si>
  <si>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</si>
  <si>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</si>
  <si>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</si>
  <si>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</si>
  <si>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</si>
  <si>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</si>
  <si>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</si>
  <si>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</si>
  <si>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</si>
  <si>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</si>
  <si>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</si>
  <si>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</si>
  <si>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</si>
  <si>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</si>
  <si>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</si>
  <si>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</si>
  <si>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</si>
  <si>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</si>
  <si>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</si>
  <si>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</si>
  <si>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</si>
  <si>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</si>
  <si>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</si>
  <si>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</si>
  <si>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</si>
  <si>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</si>
  <si>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</si>
  <si>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</si>
  <si>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</si>
  <si>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</si>
  <si>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</si>
  <si>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</si>
  <si>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</si>
  <si>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</si>
  <si>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</si>
  <si>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</si>
  <si>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</si>
  <si>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</si>
  <si>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</si>
  <si>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</si>
  <si>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</si>
  <si>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</si>
  <si>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</si>
  <si>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</si>
  <si>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</si>
  <si>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</si>
  <si>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</si>
  <si>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</si>
  <si>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</si>
  <si>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</si>
  <si>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</si>
  <si>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</si>
  <si>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</si>
  <si>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</si>
  <si>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</si>
  <si>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</si>
  <si>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</si>
  <si>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</si>
  <si>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</si>
  <si>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</si>
  <si>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</si>
  <si>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</si>
  <si>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</si>
  <si>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</si>
  <si>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</si>
  <si>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</si>
  <si>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</si>
  <si>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</si>
  <si>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</si>
  <si>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</si>
  <si>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</si>
  <si>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</si>
  <si>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</si>
  <si>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</si>
  <si>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</si>
  <si>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</si>
  <si>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</si>
  <si>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</si>
  <si>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</si>
  <si>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</si>
  <si>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</si>
  <si>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</si>
  <si>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</si>
  <si>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</si>
  <si>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</si>
  <si>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</si>
  <si>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</si>
  <si>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</si>
  <si>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</si>
  <si>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</si>
  <si>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</si>
  <si>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</si>
  <si>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</si>
  <si>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</si>
  <si>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</si>
  <si>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</si>
  <si>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</si>
  <si>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</si>
  <si>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</si>
  <si>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</si>
  <si>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</si>
  <si>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</si>
  <si>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</si>
  <si>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</si>
  <si>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</si>
  <si>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</si>
  <si>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</si>
  <si>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</si>
  <si>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</si>
  <si>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</si>
  <si>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</si>
  <si>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</si>
  <si>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</si>
  <si>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</si>
  <si>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</si>
  <si>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</si>
  <si>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</si>
  <si>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</si>
  <si>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</si>
  <si>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</si>
  <si>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</si>
  <si>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</si>
  <si>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</si>
  <si>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</si>
  <si>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</si>
  <si>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</si>
  <si>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</si>
  <si>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</si>
  <si>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</si>
  <si>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</si>
  <si>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</si>
  <si>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</si>
  <si>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</si>
  <si>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</si>
  <si>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</si>
  <si>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</si>
  <si>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</si>
  <si>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</si>
  <si>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</si>
  <si>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</si>
  <si>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</si>
  <si>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</si>
  <si>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</si>
  <si>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</si>
  <si>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</si>
  <si>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</si>
  <si>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</si>
  <si>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</si>
  <si>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</si>
  <si>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</si>
  <si>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</si>
  <si>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</si>
  <si>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</si>
  <si>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</si>
  <si>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</si>
  <si>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</si>
  <si>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</si>
  <si>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</si>
  <si>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</si>
  <si>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</si>
  <si>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</si>
  <si>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</si>
  <si>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</si>
  <si>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</si>
  <si>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</si>
  <si>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</si>
  <si>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</si>
  <si>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</si>
  <si>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</si>
  <si>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</si>
  <si>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</si>
  <si>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</si>
  <si>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</si>
  <si>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</si>
  <si>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</si>
  <si>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</si>
  <si>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</si>
  <si>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</si>
  <si>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</si>
  <si>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</si>
  <si>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</si>
  <si>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</si>
  <si>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</si>
  <si>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</si>
  <si>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</si>
  <si>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</si>
  <si>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</si>
  <si>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</si>
  <si>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</si>
  <si>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</si>
  <si>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</si>
  <si>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</si>
  <si>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</si>
  <si>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</si>
  <si>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</si>
  <si>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</si>
  <si>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</si>
  <si>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</si>
  <si>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</si>
  <si>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</si>
  <si>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</si>
  <si>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</si>
  <si>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</si>
  <si>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</si>
  <si>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</si>
  <si>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</si>
  <si>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</si>
  <si>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</si>
  <si>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</si>
  <si>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</si>
  <si>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</si>
  <si>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</si>
  <si>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</si>
  <si>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</si>
  <si>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</si>
  <si>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</si>
  <si>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</si>
  <si>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</si>
  <si>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</si>
  <si>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</si>
  <si>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</si>
  <si>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</si>
  <si>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</si>
  <si>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</si>
  <si>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</si>
  <si>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</si>
  <si>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</si>
  <si>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</si>
  <si>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</si>
  <si>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</si>
  <si>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</si>
  <si>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</si>
  <si>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</si>
  <si>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</si>
  <si>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</si>
  <si>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</si>
  <si>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</si>
  <si>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</si>
  <si>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</si>
  <si>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</si>
  <si>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</si>
  <si>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</si>
  <si>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</si>
  <si>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</si>
  <si>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</si>
  <si>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</si>
  <si>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</si>
  <si>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</si>
  <si>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</si>
  <si>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</si>
  <si>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</si>
  <si>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</si>
  <si>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</si>
  <si>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</si>
  <si>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</si>
  <si>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</si>
  <si>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</si>
  <si>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</si>
  <si>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</si>
  <si>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</si>
  <si>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</si>
  <si>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</si>
  <si>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</si>
  <si>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</si>
  <si>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</si>
  <si>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</si>
  <si>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</si>
  <si>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</si>
  <si>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</si>
  <si>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</si>
  <si>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</si>
  <si>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</si>
  <si>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</si>
  <si>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</si>
  <si>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</si>
  <si>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</si>
  <si>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</si>
  <si>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</si>
  <si>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</si>
  <si>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</si>
  <si>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</si>
  <si>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</si>
  <si>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</si>
  <si>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</si>
  <si>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</si>
  <si>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</si>
  <si>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</si>
  <si>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</si>
  <si>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</si>
  <si>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</si>
  <si>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</si>
  <si>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</si>
  <si>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</si>
  <si>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</si>
  <si>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</si>
  <si>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</si>
  <si>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</si>
  <si>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</si>
  <si>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</si>
  <si>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</si>
  <si>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</si>
  <si>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</si>
  <si>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</si>
  <si>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</si>
  <si>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</si>
  <si>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</si>
  <si>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</si>
  <si>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</si>
  <si>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</si>
  <si>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</si>
  <si>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</si>
  <si>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</si>
  <si>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</si>
  <si>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</si>
  <si>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</si>
  <si>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</si>
  <si>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</si>
  <si>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</si>
  <si>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</si>
  <si>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</si>
  <si>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</si>
  <si>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</si>
  <si>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</si>
  <si>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</si>
  <si>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</si>
  <si>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</si>
  <si>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</si>
  <si>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</si>
  <si>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</si>
  <si>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</si>
  <si>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</si>
  <si>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</si>
  <si>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</si>
  <si>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</si>
  <si>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</si>
  <si>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</si>
  <si>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</si>
  <si>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</si>
  <si>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</si>
  <si>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</si>
  <si>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</si>
  <si>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</si>
  <si>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</si>
  <si>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</si>
  <si>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</si>
  <si>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</si>
  <si>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</si>
  <si>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</si>
  <si>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</si>
  <si>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</si>
  <si>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</si>
  <si>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</si>
  <si>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</si>
  <si>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</si>
  <si>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</si>
  <si>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</si>
  <si>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</si>
  <si>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</si>
  <si>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</si>
  <si>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</si>
  <si>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</si>
  <si>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</si>
  <si>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</si>
  <si>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</si>
  <si>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</si>
  <si>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</si>
  <si>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</si>
  <si>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</si>
  <si>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</si>
  <si>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</si>
  <si>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</si>
  <si>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</si>
  <si>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</si>
  <si>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</si>
  <si>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</si>
  <si>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</si>
  <si>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</si>
  <si>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</si>
  <si>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</si>
  <si>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</si>
  <si>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</si>
  <si>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</si>
  <si>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</si>
  <si>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</si>
  <si>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</si>
  <si>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</si>
  <si>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</si>
  <si>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</si>
  <si>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</si>
  <si>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</si>
  <si>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</si>
  <si>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</si>
  <si>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</si>
  <si>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</si>
  <si>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</si>
  <si>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</si>
  <si>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</si>
  <si>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</si>
  <si>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</si>
  <si>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</si>
  <si>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</si>
  <si>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</si>
  <si>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</si>
  <si>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</si>
  <si>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</si>
  <si>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</si>
  <si>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</si>
  <si>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</si>
  <si>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</si>
  <si>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</si>
  <si>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</si>
  <si>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</si>
  <si>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</si>
  <si>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</si>
  <si>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</si>
  <si>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</si>
  <si>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</si>
  <si>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</si>
  <si>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</si>
  <si>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</si>
  <si>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</si>
  <si>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</si>
  <si>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</si>
  <si>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</si>
  <si>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</si>
  <si>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</si>
  <si>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</si>
  <si>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</si>
  <si>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</si>
  <si>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</si>
  <si>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</si>
  <si>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</si>
  <si>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</si>
  <si>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</si>
  <si>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</si>
  <si>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</si>
  <si>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</si>
  <si>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</si>
  <si>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</si>
  <si>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</si>
  <si>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</si>
  <si>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</si>
  <si>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</si>
  <si>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</si>
  <si>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</si>
  <si>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</si>
  <si>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</si>
  <si>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</si>
  <si>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</si>
  <si>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</si>
  <si>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</si>
  <si>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</si>
  <si>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</si>
  <si>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</si>
  <si>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</si>
  <si>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</si>
  <si>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</si>
  <si>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</si>
  <si>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</si>
  <si>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</si>
  <si>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</si>
  <si>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</si>
  <si>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</si>
  <si>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</si>
  <si>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</si>
  <si>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</si>
  <si>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</si>
  <si>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</si>
  <si>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</si>
  <si>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</si>
  <si>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</si>
  <si>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</si>
  <si>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</si>
  <si>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</si>
  <si>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</si>
  <si>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</si>
  <si>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</si>
  <si>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</si>
  <si>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</si>
  <si>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</si>
  <si>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</si>
  <si>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</si>
  <si>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</si>
  <si>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</si>
  <si>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</si>
  <si>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</si>
  <si>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</si>
  <si>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</si>
  <si>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</si>
  <si>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</si>
  <si>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</si>
  <si>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</si>
  <si>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</si>
  <si>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</si>
  <si>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</si>
  <si>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</si>
  <si>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</si>
  <si>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</si>
  <si>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</si>
  <si>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</si>
  <si>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</si>
  <si>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</si>
  <si>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</si>
  <si>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</si>
  <si>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</si>
  <si>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</si>
  <si>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</si>
  <si>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</si>
  <si>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</si>
  <si>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</si>
  <si>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</si>
  <si>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</si>
  <si>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</si>
  <si>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</si>
  <si>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</si>
  <si>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</si>
  <si>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</si>
  <si>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</si>
  <si>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</si>
  <si>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</si>
  <si>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</si>
  <si>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</si>
  <si>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</si>
  <si>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</si>
  <si>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</si>
  <si>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</si>
  <si>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</si>
  <si>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</si>
  <si>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</si>
  <si>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</si>
  <si>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</si>
  <si>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</si>
  <si>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</si>
  <si>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</si>
  <si>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</si>
  <si>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</si>
  <si>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</si>
  <si>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</si>
  <si>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</si>
  <si>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</si>
  <si>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</si>
  <si>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</si>
  <si>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</si>
  <si>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</si>
  <si>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</si>
  <si>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</si>
  <si>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</si>
  <si>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</si>
  <si>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</si>
  <si>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</si>
  <si>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</si>
  <si>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</si>
  <si>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</si>
  <si>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</si>
  <si>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</si>
  <si>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</si>
  <si>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</si>
  <si>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</si>
  <si>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</si>
  <si>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</si>
  <si>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</si>
  <si>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</si>
  <si>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</si>
  <si>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</si>
  <si>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</si>
  <si>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</si>
  <si>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</si>
  <si>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</si>
  <si>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</si>
  <si>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</si>
  <si>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</si>
  <si>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</si>
  <si>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</si>
  <si>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</si>
  <si>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</si>
  <si>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</si>
  <si>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</si>
  <si>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</si>
  <si>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</si>
  <si>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</si>
  <si>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</si>
  <si>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</si>
  <si>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</si>
  <si>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</si>
  <si>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</si>
  <si>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</si>
  <si>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</si>
  <si>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</si>
  <si>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</si>
  <si>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</si>
  <si>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</si>
  <si>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</si>
  <si>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</si>
  <si>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</si>
  <si>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</si>
  <si>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</si>
  <si>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</si>
  <si>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</si>
  <si>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</si>
  <si>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</si>
  <si>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</si>
  <si>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</si>
  <si>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</si>
  <si>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</si>
  <si>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</si>
  <si>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</si>
  <si>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</si>
  <si>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</si>
  <si>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</si>
  <si>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</si>
  <si>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</si>
  <si>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</si>
  <si>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</si>
  <si>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</si>
  <si>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</si>
  <si>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</si>
  <si>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</si>
  <si>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</si>
  <si>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</si>
  <si>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</si>
  <si>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</si>
  <si>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</si>
  <si>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</si>
  <si>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</si>
  <si>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</si>
  <si>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</si>
  <si>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</si>
  <si>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</si>
  <si>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</si>
  <si>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</si>
  <si>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</si>
  <si>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</si>
  <si>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</si>
  <si>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</si>
  <si>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</si>
  <si>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</si>
  <si>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</si>
  <si>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</si>
  <si>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</si>
  <si>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</si>
  <si>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</si>
  <si>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</si>
  <si>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</si>
  <si>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</si>
  <si>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</si>
  <si>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</si>
  <si>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</si>
  <si>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</si>
  <si>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</si>
  <si>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</si>
  <si>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</si>
  <si>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</si>
  <si>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</si>
  <si>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</si>
  <si>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</si>
  <si>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</si>
  <si>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</si>
  <si>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</si>
  <si>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</si>
  <si>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</si>
  <si>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</si>
  <si>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</si>
  <si>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</si>
  <si>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</si>
  <si>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</si>
  <si>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</si>
  <si>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</si>
  <si>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</si>
  <si>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</si>
  <si>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</si>
  <si>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</si>
  <si>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</si>
  <si>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</si>
  <si>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</si>
  <si>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</si>
  <si>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</si>
  <si>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</si>
  <si>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</si>
  <si>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</si>
  <si>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</si>
  <si>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</si>
  <si>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</si>
  <si>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</si>
  <si>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</si>
  <si>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</si>
  <si>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</si>
  <si>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</si>
  <si>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</si>
  <si>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</si>
  <si>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</si>
  <si>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</si>
  <si>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</si>
  <si>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</si>
  <si>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</si>
  <si>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</si>
  <si>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</si>
  <si>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</si>
  <si>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</si>
  <si>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</si>
  <si>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</si>
  <si>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</si>
  <si>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</si>
  <si>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</si>
  <si>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</si>
  <si>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</si>
  <si>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</si>
  <si>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</si>
  <si>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</si>
  <si>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</si>
  <si>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</si>
  <si>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</si>
  <si>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</si>
  <si>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</si>
  <si>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</si>
  <si>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</si>
  <si>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</si>
  <si>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</si>
  <si>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</si>
  <si>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</si>
  <si>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</si>
  <si>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</si>
  <si>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</si>
  <si>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</si>
  <si>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</si>
  <si>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</si>
  <si>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</si>
  <si>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</si>
  <si>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</si>
  <si>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</si>
  <si>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</si>
  <si>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</si>
  <si>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</si>
  <si>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</si>
  <si>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</si>
  <si>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</si>
  <si>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</si>
  <si>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</si>
  <si>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</si>
  <si>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</si>
  <si>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</si>
  <si>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</si>
  <si>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</si>
  <si>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</si>
  <si>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</si>
  <si>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</si>
  <si>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</si>
  <si>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</si>
  <si>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</si>
  <si>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</si>
  <si>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</si>
  <si>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</si>
  <si>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</si>
  <si>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</si>
  <si>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</si>
  <si>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</si>
  <si>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</si>
  <si>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</si>
  <si>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</si>
  <si>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</si>
  <si>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</si>
  <si>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</si>
  <si>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</si>
  <si>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</si>
  <si>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</si>
  <si>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</si>
  <si>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</si>
  <si>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</si>
  <si>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</si>
  <si>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</si>
  <si>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</si>
  <si>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</si>
  <si>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</si>
  <si>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</si>
  <si>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</si>
  <si>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</si>
  <si>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</si>
  <si>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</si>
  <si>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</si>
  <si>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</si>
  <si>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</si>
  <si>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</si>
  <si>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</si>
  <si>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</si>
  <si>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</si>
  <si>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</si>
  <si>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</si>
  <si>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</si>
  <si>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</si>
  <si>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</si>
  <si>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</si>
  <si>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</si>
  <si>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</si>
  <si>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</si>
  <si>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</si>
  <si>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</si>
  <si>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</si>
  <si>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</si>
  <si>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</si>
  <si>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</si>
  <si>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</si>
  <si>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</si>
  <si>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</si>
  <si>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</si>
  <si>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</si>
  <si>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</si>
  <si>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</si>
  <si>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</si>
  <si>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</si>
  <si>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</si>
  <si>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</si>
  <si>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</si>
  <si>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</si>
  <si>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</si>
  <si>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</si>
  <si>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</si>
  <si>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</si>
  <si>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</si>
  <si>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</si>
  <si>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</si>
  <si>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</si>
  <si>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</si>
  <si>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</si>
  <si>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</si>
  <si>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</si>
  <si>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</si>
  <si>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</si>
  <si>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</si>
  <si>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</si>
  <si>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</si>
  <si>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</si>
  <si>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</si>
  <si>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</si>
  <si>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</si>
  <si>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</si>
  <si>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</si>
  <si>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</si>
  <si>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</si>
  <si>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</si>
  <si>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</si>
  <si>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</si>
  <si>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</si>
  <si>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</si>
  <si>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</si>
  <si>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</si>
  <si>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</si>
  <si>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</si>
  <si>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</si>
  <si>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</si>
  <si>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</si>
  <si>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</si>
  <si>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</si>
  <si>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</si>
  <si>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</si>
  <si>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</si>
  <si>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</si>
  <si>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</si>
  <si>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</si>
  <si>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</si>
  <si>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</si>
  <si>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</si>
  <si>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</si>
  <si>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</si>
  <si>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</si>
  <si>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</si>
  <si>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</si>
  <si>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</si>
  <si>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</si>
  <si>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</si>
  <si>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</si>
  <si>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</si>
  <si>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</si>
  <si>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</si>
  <si>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</si>
  <si>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</si>
  <si>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</si>
  <si>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</si>
  <si>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</si>
  <si>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</si>
  <si>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</si>
  <si>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</si>
  <si>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</si>
  <si>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</si>
  <si>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</si>
  <si>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</si>
  <si>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</si>
  <si>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</si>
  <si>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</si>
  <si>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</si>
  <si>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</si>
  <si>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</si>
  <si>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</si>
  <si>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</si>
  <si>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</si>
  <si>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</si>
  <si>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</si>
  <si>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</si>
  <si>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</si>
  <si>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</si>
  <si>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</si>
  <si>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</si>
  <si>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</si>
  <si>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</si>
  <si>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</si>
  <si>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</si>
  <si>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</si>
  <si>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</si>
  <si>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</si>
  <si>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</si>
  <si>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</si>
  <si>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</si>
  <si>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</si>
  <si>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</si>
  <si>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</si>
  <si>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</si>
  <si>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</si>
  <si>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</si>
  <si>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</si>
  <si>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</si>
  <si>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</si>
  <si>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</si>
  <si>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</si>
  <si>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</si>
  <si>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</si>
  <si>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</si>
  <si>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</si>
  <si>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</si>
  <si>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</si>
  <si>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</si>
  <si>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</si>
  <si>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</si>
  <si>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</si>
  <si>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</si>
  <si>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</si>
  <si>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</si>
  <si>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</si>
  <si>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</si>
  <si>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</si>
  <si>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</si>
  <si>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</si>
  <si>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</si>
  <si>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</si>
  <si>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</si>
  <si>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</si>
  <si>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</si>
  <si>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</si>
  <si>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</si>
  <si>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</si>
  <si>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</si>
  <si>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</si>
  <si>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</si>
  <si>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</si>
  <si>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</si>
  <si>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</si>
  <si>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</si>
  <si>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</si>
  <si>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</si>
  <si>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</si>
  <si>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</si>
  <si>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</si>
  <si>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</si>
  <si>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</si>
  <si>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</si>
  <si>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</si>
  <si>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</si>
  <si>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</si>
  <si>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</si>
  <si>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</si>
  <si>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</si>
  <si>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</si>
  <si>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</si>
  <si>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</si>
  <si>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</si>
  <si>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</si>
  <si>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</si>
  <si>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</si>
  <si>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</si>
  <si>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</si>
  <si>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</si>
  <si>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</si>
  <si>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</si>
  <si>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</si>
  <si>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</si>
  <si>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</si>
  <si>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</si>
  <si>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</si>
  <si>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</si>
  <si>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</si>
  <si>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</si>
  <si>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</si>
  <si>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</si>
  <si>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</si>
  <si>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</si>
  <si>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</si>
  <si>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</si>
  <si>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</si>
  <si>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</si>
  <si>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</si>
  <si>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</si>
  <si>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</si>
  <si>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</si>
  <si>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</si>
  <si>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</si>
  <si>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</si>
  <si>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</si>
  <si>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</si>
  <si>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</si>
  <si>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</si>
  <si>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</si>
  <si>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</si>
  <si>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</si>
  <si>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</si>
  <si>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</si>
  <si>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</si>
  <si>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</si>
  <si>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</si>
  <si>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</si>
  <si>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</si>
  <si>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</si>
  <si>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</si>
  <si>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</si>
  <si>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</si>
  <si>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</si>
  <si>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</si>
  <si>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</si>
  <si>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</si>
  <si>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</si>
  <si>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</si>
  <si>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</si>
  <si>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</si>
  <si>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</si>
  <si>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</si>
  <si>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</si>
  <si>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</si>
  <si>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</si>
  <si>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</si>
  <si>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</si>
  <si>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</si>
  <si>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</si>
  <si>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</si>
  <si>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</si>
  <si>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</si>
  <si>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</si>
  <si>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</si>
  <si>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</si>
  <si>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</si>
  <si>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</si>
  <si>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</si>
  <si>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</si>
  <si>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</si>
  <si>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</si>
  <si>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</si>
  <si>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</si>
  <si>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</si>
  <si>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</si>
  <si>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</si>
  <si>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</si>
  <si>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</si>
  <si>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</si>
  <si>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</si>
  <si>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</si>
  <si>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</si>
  <si>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</si>
  <si>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</si>
  <si>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</si>
  <si>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</si>
  <si>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</si>
  <si>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</si>
  <si>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</si>
  <si>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</si>
  <si>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</si>
  <si>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</si>
  <si>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</si>
  <si>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</si>
  <si>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</si>
  <si>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</si>
  <si>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</si>
  <si>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</si>
  <si>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</si>
  <si>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</si>
  <si>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</si>
  <si>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</si>
  <si>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</si>
  <si>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</si>
  <si>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</si>
  <si>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</si>
  <si>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</si>
  <si>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</si>
  <si>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</si>
  <si>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</si>
  <si>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</si>
  <si>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</si>
  <si>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</si>
  <si>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</si>
  <si>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</si>
  <si>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</si>
  <si>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</si>
  <si>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</si>
  <si>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</si>
  <si>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</si>
  <si>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</si>
  <si>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</si>
  <si>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</si>
  <si>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</si>
  <si>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</si>
  <si>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</si>
  <si>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</si>
  <si>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</si>
  <si>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</si>
  <si>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</si>
  <si>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</si>
  <si>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</si>
  <si>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</si>
  <si>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</si>
  <si>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</si>
  <si>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</si>
  <si>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</si>
  <si>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</si>
  <si>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</si>
  <si>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</si>
  <si>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</si>
  <si>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</si>
  <si>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</si>
  <si>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</si>
  <si>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</si>
  <si>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</si>
  <si>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</si>
  <si>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</si>
  <si>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</si>
  <si>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</si>
  <si>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</si>
  <si>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</si>
  <si>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</si>
  <si>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</si>
  <si>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</si>
  <si>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</si>
  <si>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</si>
  <si>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</si>
  <si>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</si>
  <si>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</si>
  <si>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</si>
  <si>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</si>
  <si>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</si>
  <si>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</si>
  <si>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</si>
  <si>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</si>
  <si>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</si>
  <si>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</si>
  <si>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</si>
  <si>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</si>
  <si>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</si>
  <si>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</si>
  <si>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</si>
  <si>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</si>
  <si>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</si>
  <si>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</si>
  <si>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</si>
  <si>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</si>
  <si>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</si>
  <si>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</si>
  <si>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</si>
  <si>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</si>
  <si>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</si>
  <si>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</si>
  <si>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</si>
  <si>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</si>
  <si>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</si>
  <si>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</si>
  <si>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</si>
  <si>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</si>
  <si>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</si>
  <si>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</si>
  <si>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</si>
  <si>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</si>
  <si>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</si>
  <si>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</si>
  <si>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</si>
  <si>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</si>
  <si>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</si>
  <si>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</si>
  <si>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</si>
  <si>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</si>
  <si>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</si>
  <si>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</si>
  <si>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</si>
  <si>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</si>
  <si>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</si>
  <si>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</si>
  <si>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</si>
  <si>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</si>
  <si>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</si>
  <si>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</si>
  <si>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</si>
  <si>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</si>
  <si>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</si>
  <si>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</si>
  <si>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</si>
  <si>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</si>
  <si>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</si>
  <si>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</si>
  <si>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</si>
  <si>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</si>
  <si>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</si>
  <si>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</si>
  <si>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</si>
  <si>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</si>
  <si>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</si>
  <si>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</si>
  <si>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</si>
  <si>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</si>
  <si>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</si>
  <si>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</si>
  <si>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</si>
  <si>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</si>
  <si>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</si>
  <si>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</si>
  <si>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</si>
  <si>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</si>
  <si>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</si>
  <si>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</si>
  <si>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</si>
  <si>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</si>
  <si>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</si>
  <si>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</si>
  <si>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</si>
  <si>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</si>
  <si>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</si>
  <si>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</si>
  <si>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</si>
  <si>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</si>
  <si>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</si>
  <si>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</si>
  <si>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</si>
  <si>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</si>
  <si>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</si>
  <si>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</si>
  <si>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</si>
  <si>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</si>
  <si>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</si>
  <si>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</si>
  <si>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</si>
  <si>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</si>
  <si>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</si>
  <si>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</si>
  <si>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</si>
  <si>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</si>
  <si>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</si>
  <si>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</si>
  <si>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</si>
  <si>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</si>
  <si>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</si>
  <si>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</si>
  <si>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</si>
  <si>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</si>
  <si>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</si>
  <si>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</si>
  <si>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</si>
  <si>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</si>
  <si>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</si>
  <si>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</si>
  <si>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</si>
  <si>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</si>
  <si>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</si>
  <si>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</si>
  <si>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</si>
  <si>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</si>
  <si>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</si>
  <si>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</si>
  <si>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</si>
  <si>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</si>
  <si>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</si>
  <si>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</si>
  <si>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</si>
  <si>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</si>
  <si>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</si>
  <si>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</si>
  <si>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</si>
  <si>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</si>
  <si>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</si>
  <si>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</si>
  <si>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</si>
  <si>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</si>
  <si>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</si>
  <si>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</si>
  <si>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</si>
  <si>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</si>
  <si>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</si>
  <si>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</si>
  <si>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</si>
  <si>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</si>
  <si>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</si>
  <si>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</si>
  <si>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</si>
  <si>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</si>
  <si>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</si>
  <si>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</si>
  <si>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</si>
  <si>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</si>
  <si>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</si>
  <si>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</si>
  <si>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</si>
  <si>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</si>
  <si>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</si>
  <si>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</si>
  <si>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</si>
  <si>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</si>
  <si>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</si>
  <si>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</si>
  <si>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</si>
  <si>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</si>
  <si>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</si>
  <si>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</si>
  <si>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</si>
  <si>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</si>
  <si>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</si>
  <si>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</si>
  <si>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</si>
  <si>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</si>
  <si>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</si>
  <si>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</si>
  <si>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</si>
  <si>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</si>
  <si>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</si>
  <si>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</si>
  <si>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</si>
  <si>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</si>
  <si>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</si>
  <si>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</si>
  <si>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</si>
  <si>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</si>
  <si>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</si>
  <si>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</si>
  <si>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</si>
  <si>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</si>
  <si>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</si>
  <si>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</si>
  <si>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</si>
  <si>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</si>
  <si>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</si>
  <si>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</si>
  <si>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</si>
  <si>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</si>
  <si>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</si>
  <si>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</si>
  <si>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</si>
  <si>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</si>
  <si>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</si>
  <si>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</si>
  <si>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</si>
  <si>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</si>
  <si>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</si>
  <si>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</si>
  <si>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</si>
  <si>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</si>
  <si>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</si>
  <si>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</si>
  <si>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</si>
  <si>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</si>
  <si>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</si>
  <si>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</si>
  <si>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</si>
  <si>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</si>
  <si>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</si>
  <si>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</si>
  <si>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</si>
  <si>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</si>
  <si>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</si>
  <si>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</si>
  <si>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</si>
  <si>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</si>
  <si>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</si>
  <si>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</si>
  <si>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</si>
  <si>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</si>
  <si>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</si>
  <si>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</si>
  <si>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</si>
  <si>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</si>
  <si>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</si>
  <si>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</si>
  <si>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</si>
  <si>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</si>
  <si>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</si>
  <si>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</si>
  <si>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</si>
  <si>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</si>
  <si>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</si>
  <si>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</si>
  <si>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</si>
  <si>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</si>
  <si>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</si>
  <si>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</si>
  <si>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</si>
  <si>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</si>
  <si>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</si>
  <si>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</si>
  <si>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</si>
  <si>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</si>
  <si>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</si>
  <si>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</si>
  <si>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</si>
  <si>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</si>
  <si>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</si>
  <si>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</si>
  <si>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</si>
  <si>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</si>
  <si>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</si>
  <si>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</si>
  <si>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</si>
  <si>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</si>
  <si>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</si>
  <si>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</si>
  <si>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</si>
  <si>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</si>
  <si>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</si>
  <si>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</si>
  <si>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</si>
  <si>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</si>
  <si>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</si>
  <si>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</si>
  <si>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</si>
  <si>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</si>
  <si>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</si>
  <si>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</si>
  <si>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</si>
  <si>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</si>
  <si>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</si>
  <si>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</si>
  <si>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</si>
  <si>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</si>
  <si>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</si>
  <si>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</si>
  <si>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</si>
  <si>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</si>
  <si>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</si>
  <si>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</si>
  <si>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</si>
  <si>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</si>
  <si>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</si>
  <si>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</si>
  <si>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</si>
  <si>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</si>
  <si>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</si>
  <si>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</si>
  <si>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</si>
  <si>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</si>
  <si>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</si>
  <si>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</si>
  <si>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</si>
  <si>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</si>
  <si>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</si>
  <si>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</si>
  <si>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</si>
  <si>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</si>
  <si>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</si>
  <si>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</si>
  <si>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</si>
  <si>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</si>
  <si>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</si>
  <si>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</si>
  <si>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</si>
  <si>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</si>
  <si>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</si>
  <si>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</si>
  <si>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</si>
  <si>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</si>
  <si>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</si>
  <si>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</si>
  <si>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</si>
  <si>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</si>
  <si>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</si>
  <si>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</si>
  <si>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</si>
  <si>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</si>
  <si>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</si>
  <si>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</si>
  <si>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</si>
  <si>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</si>
  <si>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</si>
  <si>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</si>
  <si>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</si>
  <si>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</si>
  <si>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</si>
  <si>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</si>
  <si>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</si>
  <si>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</si>
  <si>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</si>
  <si>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</si>
  <si>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</si>
  <si>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</si>
  <si>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</si>
  <si>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</si>
  <si>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</si>
  <si>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</si>
  <si>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</si>
  <si>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</si>
  <si>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</si>
  <si>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</si>
  <si>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</si>
  <si>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</si>
  <si>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</si>
  <si>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</si>
  <si>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</si>
  <si>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</si>
  <si>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</si>
  <si>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</si>
  <si>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</si>
  <si>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</si>
  <si>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</si>
  <si>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</si>
  <si>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</si>
  <si>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</si>
  <si>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</si>
  <si>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</si>
  <si>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</si>
  <si>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</si>
  <si>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</si>
  <si>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</si>
  <si>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</si>
  <si>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</si>
  <si>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</si>
  <si>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</si>
  <si>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</si>
  <si>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</si>
  <si>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</si>
  <si>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</si>
  <si>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</si>
  <si>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</si>
  <si>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</si>
  <si>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</si>
  <si>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</si>
  <si>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</si>
  <si>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</si>
  <si>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</si>
  <si>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</si>
  <si>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</si>
  <si>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</si>
  <si>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</si>
  <si>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</si>
  <si>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</si>
  <si>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</si>
  <si>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</si>
  <si>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</si>
  <si>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</si>
  <si>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</si>
  <si>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</si>
  <si>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</si>
  <si>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</si>
  <si>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</si>
  <si>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</si>
  <si>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</si>
  <si>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</si>
  <si>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</si>
  <si>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</si>
  <si>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</si>
  <si>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</si>
  <si>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</si>
  <si>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</si>
  <si>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</si>
  <si>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</si>
  <si>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</si>
  <si>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</si>
  <si>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</si>
  <si>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</si>
  <si>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</si>
  <si>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</si>
  <si>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</si>
  <si>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</si>
  <si>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</si>
  <si>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</si>
  <si>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</si>
  <si>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</si>
  <si>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</si>
  <si>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</si>
  <si>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</si>
  <si>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</si>
  <si>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</si>
  <si>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</si>
  <si>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</si>
  <si>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</si>
  <si>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</si>
  <si>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</si>
  <si>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</si>
  <si>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</si>
  <si>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</si>
  <si>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</si>
  <si>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</si>
  <si>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</si>
  <si>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</si>
  <si>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</si>
  <si>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</si>
  <si>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</si>
  <si>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</si>
  <si>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</si>
  <si>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</si>
  <si>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</si>
  <si>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</si>
  <si>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</si>
  <si>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</si>
  <si>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</si>
  <si>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</si>
  <si>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</si>
  <si>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</si>
  <si>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</si>
  <si>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</si>
  <si>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</si>
  <si>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</si>
  <si>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</si>
  <si>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</si>
  <si>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</si>
  <si>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</si>
  <si>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</si>
  <si>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</si>
  <si>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</si>
  <si>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</si>
  <si>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</si>
  <si>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</si>
  <si>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</si>
  <si>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</si>
  <si>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</si>
  <si>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</si>
  <si>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</si>
  <si>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</si>
  <si>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</si>
  <si>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</si>
  <si>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</si>
  <si>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</si>
  <si>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</si>
  <si>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</si>
  <si>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</si>
  <si>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</si>
  <si>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</si>
  <si>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</si>
  <si>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</si>
  <si>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</si>
  <si>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</si>
  <si>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</si>
  <si>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</si>
  <si>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</si>
  <si>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</si>
  <si>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</si>
  <si>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</si>
  <si>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</si>
  <si>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</si>
  <si>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</si>
  <si>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</si>
  <si>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</si>
  <si>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</si>
  <si>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</si>
  <si>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</si>
  <si>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</si>
  <si>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</si>
  <si>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</si>
  <si>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</si>
  <si>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</si>
  <si>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</si>
  <si>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</si>
  <si>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</si>
  <si>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</si>
  <si>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</si>
  <si>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</si>
  <si>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</si>
  <si>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</si>
  <si>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</si>
  <si>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</si>
  <si>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</si>
  <si>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</si>
  <si>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</si>
  <si>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</si>
  <si>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</si>
  <si>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</si>
  <si>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</si>
  <si>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</si>
  <si>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</si>
  <si>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</si>
  <si>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</si>
  <si>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</si>
  <si>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</si>
  <si>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</si>
  <si>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</si>
  <si>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</si>
  <si>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</si>
  <si>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</si>
  <si>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</si>
  <si>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</si>
  <si>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</si>
  <si>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</si>
  <si>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</si>
  <si>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</si>
  <si>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</si>
  <si>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</si>
  <si>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</si>
  <si>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</si>
  <si>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</si>
  <si>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</si>
  <si>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</si>
  <si>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</si>
  <si>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</si>
  <si>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</si>
  <si>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</si>
  <si>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</si>
  <si>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</si>
  <si>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</si>
  <si>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</si>
  <si>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</si>
  <si>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</si>
  <si>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</si>
  <si>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</si>
  <si>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</si>
  <si>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</si>
  <si>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</si>
  <si>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</si>
  <si>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</si>
  <si>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</si>
  <si>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</si>
  <si>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</si>
  <si>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</si>
  <si>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</si>
  <si>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</si>
  <si>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</si>
  <si>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</si>
  <si>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</si>
  <si>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</si>
  <si>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</si>
  <si>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</si>
  <si>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</si>
  <si>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</si>
  <si>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</si>
  <si>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</si>
  <si>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</si>
  <si>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</si>
  <si>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</si>
  <si>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</si>
  <si>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</si>
  <si>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</si>
  <si>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</si>
  <si>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</si>
  <si>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</si>
  <si>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</si>
  <si>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</si>
  <si>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</si>
  <si>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</si>
  <si>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</si>
  <si>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</si>
  <si>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</si>
  <si>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</si>
  <si>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</si>
  <si>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</si>
  <si>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</si>
  <si>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</si>
  <si>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</si>
  <si>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</si>
  <si>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</si>
  <si>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</si>
  <si>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</si>
  <si>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</si>
  <si>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</si>
  <si>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</si>
  <si>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</si>
  <si>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</si>
  <si>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</si>
  <si>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</si>
  <si>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</si>
  <si>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</si>
  <si>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</si>
  <si>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</si>
  <si>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</si>
  <si>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</si>
  <si>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</si>
  <si>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</si>
  <si>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</si>
  <si>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</si>
  <si>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</si>
  <si>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</si>
  <si>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</si>
  <si>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</si>
  <si>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</si>
  <si>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</si>
  <si>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</si>
  <si>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</si>
  <si>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</si>
  <si>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</si>
  <si>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</si>
  <si>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</si>
  <si>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</si>
  <si>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</si>
  <si>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</si>
  <si>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</si>
  <si>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</si>
  <si>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</si>
  <si>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</si>
  <si>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</si>
  <si>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</si>
  <si>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</si>
  <si>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</si>
  <si>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</si>
  <si>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</si>
  <si>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</si>
  <si>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</si>
  <si>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</si>
  <si>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</si>
  <si>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</si>
  <si>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</si>
  <si>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</si>
  <si>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</si>
  <si>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</si>
  <si>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</si>
  <si>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</si>
  <si>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</si>
  <si>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</si>
  <si>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</si>
  <si>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</si>
  <si>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</si>
  <si>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</si>
  <si>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</si>
  <si>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</si>
  <si>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</si>
  <si>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</si>
  <si>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</si>
  <si>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</si>
  <si>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</si>
  <si>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</si>
  <si>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</si>
  <si>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</si>
  <si>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</si>
  <si>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</si>
  <si>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</si>
  <si>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</si>
  <si>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</si>
  <si>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</si>
  <si>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</si>
  <si>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</si>
  <si>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</si>
  <si>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</si>
  <si>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</si>
  <si>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</si>
  <si>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</si>
  <si>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</si>
  <si>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</si>
  <si>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</si>
  <si>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</si>
  <si>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</si>
  <si>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</si>
  <si>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</si>
  <si>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</si>
  <si>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</si>
  <si>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</si>
  <si>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</si>
  <si>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</si>
  <si>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</si>
  <si>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</si>
  <si>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</si>
  <si>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</si>
  <si>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</si>
  <si>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</si>
  <si>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</si>
  <si>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</si>
  <si>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</si>
  <si>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</si>
  <si>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</si>
  <si>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</si>
  <si>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</si>
  <si>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</si>
  <si>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</si>
  <si>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</si>
  <si>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</si>
  <si>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</si>
  <si>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</si>
  <si>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</si>
  <si>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</si>
  <si>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</si>
  <si>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</si>
  <si>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</si>
  <si>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</si>
  <si>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</si>
  <si>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</si>
  <si>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</si>
  <si>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</si>
  <si>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</si>
  <si>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</si>
  <si>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</si>
  <si>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</si>
  <si>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</si>
  <si>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</si>
  <si>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</si>
  <si>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</si>
  <si>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</si>
  <si>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</si>
  <si>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</si>
  <si>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</si>
  <si>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</si>
  <si>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</si>
  <si>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</si>
  <si>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</si>
  <si>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</si>
  <si>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</si>
  <si>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</si>
  <si>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</si>
  <si>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</si>
  <si>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</si>
  <si>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</si>
  <si>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</si>
  <si>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</si>
  <si>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</si>
  <si>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</si>
  <si>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</si>
  <si>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</si>
  <si>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</si>
  <si>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</si>
  <si>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</si>
  <si>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</si>
  <si>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</si>
  <si>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</si>
  <si>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</si>
  <si>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</si>
  <si>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</si>
  <si>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</si>
  <si>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</si>
  <si>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</si>
  <si>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</si>
  <si>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</si>
  <si>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</si>
  <si>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</si>
  <si>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</si>
  <si>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</si>
  <si>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</si>
  <si>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</si>
  <si>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</si>
  <si>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</si>
  <si>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</si>
  <si>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</si>
  <si>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</si>
  <si>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</si>
  <si>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</si>
  <si>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</si>
  <si>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</si>
  <si>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</si>
  <si>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</si>
  <si>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</si>
  <si>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</si>
  <si>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</si>
  <si>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</si>
  <si>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</si>
  <si>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</si>
  <si>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</si>
  <si>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</si>
  <si>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</si>
  <si>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</si>
  <si>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</si>
  <si>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</si>
  <si>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</si>
  <si>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</si>
  <si>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</si>
  <si>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</si>
  <si>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</si>
  <si>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</si>
  <si>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</si>
  <si>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</si>
  <si>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</si>
  <si>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</si>
  <si>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</si>
  <si>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</si>
  <si>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</si>
  <si>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</si>
  <si>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</si>
  <si>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</si>
  <si>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</si>
  <si>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</si>
  <si>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</si>
  <si>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</si>
  <si>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</si>
  <si>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</si>
  <si>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</si>
  <si>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</si>
  <si>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</si>
  <si>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</si>
  <si>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</si>
  <si>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</si>
  <si>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</si>
  <si>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</si>
  <si>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</si>
  <si>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</si>
  <si>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</si>
  <si>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</si>
  <si>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</si>
  <si>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</si>
  <si>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</si>
  <si>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</si>
  <si>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</si>
  <si>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</si>
  <si>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</si>
  <si>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</si>
  <si>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</si>
  <si>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</si>
  <si>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</si>
  <si>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</si>
  <si>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</si>
  <si>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</si>
  <si>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</si>
  <si>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</si>
  <si>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</si>
  <si>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</si>
  <si>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</si>
  <si>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</si>
  <si>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</si>
  <si>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</si>
  <si>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</si>
  <si>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</si>
  <si>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</si>
  <si>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</si>
  <si>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</si>
  <si>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</si>
  <si>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</si>
  <si>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</si>
  <si>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</si>
  <si>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</si>
  <si>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</si>
  <si>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</si>
  <si>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</si>
  <si>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</si>
  <si>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</si>
  <si>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</si>
  <si>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</si>
  <si>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</si>
  <si>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</si>
  <si>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</si>
  <si>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</si>
  <si>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</si>
  <si>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</si>
  <si>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</si>
  <si>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</si>
  <si>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</si>
  <si>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</si>
  <si>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</si>
  <si>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</si>
  <si>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</si>
  <si>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</si>
  <si>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</si>
  <si>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</si>
  <si>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</si>
  <si>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</si>
  <si>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</si>
  <si>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</si>
  <si>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</si>
  <si>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</si>
  <si>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</si>
  <si>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</si>
  <si>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</si>
  <si>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</si>
  <si>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</si>
  <si>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</si>
  <si>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</si>
  <si>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</si>
  <si>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</si>
  <si>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</si>
  <si>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</si>
  <si>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</si>
  <si>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</si>
  <si>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</si>
  <si>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</si>
  <si>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</si>
  <si>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</si>
  <si>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</si>
  <si>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</si>
  <si>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</si>
  <si>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</si>
  <si>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</si>
  <si>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</si>
  <si>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</si>
  <si>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</si>
  <si>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</si>
  <si>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</si>
  <si>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</si>
  <si>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</si>
  <si>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</si>
  <si>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</si>
  <si>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</si>
  <si>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</si>
  <si>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</si>
  <si>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</si>
  <si>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</si>
  <si>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</si>
  <si>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</si>
  <si>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</si>
  <si>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</si>
  <si>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</si>
  <si>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</si>
  <si>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</si>
  <si>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</si>
  <si>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</si>
  <si>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</si>
  <si>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</si>
  <si>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</si>
  <si>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</si>
  <si>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</si>
  <si>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</si>
  <si>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</si>
  <si>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</si>
  <si>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</si>
  <si>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</si>
  <si>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</si>
  <si>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</si>
  <si>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</si>
  <si>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</si>
  <si>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</si>
  <si>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</si>
  <si>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</si>
  <si>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</si>
  <si>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</si>
  <si>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</si>
  <si>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</si>
  <si>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</si>
  <si>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</si>
  <si>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</si>
  <si>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</si>
  <si>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</si>
  <si>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</si>
  <si>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</si>
  <si>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</si>
  <si>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</si>
  <si>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</si>
  <si>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</si>
  <si>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</si>
  <si>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</si>
  <si>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</si>
  <si>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</si>
  <si>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</si>
  <si>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</si>
  <si>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</si>
  <si>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</si>
  <si>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</si>
  <si>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</si>
  <si>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</si>
  <si>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</si>
  <si>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</si>
  <si>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</si>
  <si>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</si>
  <si>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</si>
  <si>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</si>
  <si>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</si>
  <si>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</si>
  <si>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</si>
  <si>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</si>
  <si>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</si>
  <si>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</si>
  <si>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</si>
  <si>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</si>
  <si>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</si>
  <si>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</si>
  <si>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</si>
  <si>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</si>
  <si>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</si>
  <si>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</si>
  <si>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</si>
  <si>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</si>
  <si>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</si>
  <si>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</si>
  <si>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</si>
  <si>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</si>
  <si>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</si>
  <si>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</si>
  <si>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</si>
  <si>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</si>
  <si>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</si>
  <si>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</si>
  <si>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</si>
  <si>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</si>
  <si>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</si>
  <si>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</si>
  <si>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</si>
  <si>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</si>
  <si>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</si>
  <si>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</si>
  <si>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</si>
  <si>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</si>
  <si>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</si>
  <si>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</si>
  <si>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</si>
  <si>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</si>
  <si>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</si>
  <si>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</si>
  <si>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</si>
  <si>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</si>
  <si>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</si>
  <si>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</si>
  <si>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</si>
  <si>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</si>
  <si>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</si>
  <si>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</si>
  <si>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</si>
  <si>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</si>
  <si>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</si>
  <si>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</si>
  <si>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</si>
  <si>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</si>
  <si>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</si>
  <si>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</si>
  <si>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</si>
  <si>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</si>
  <si>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</si>
  <si>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</si>
  <si>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</si>
  <si>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</si>
  <si>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</si>
  <si>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</si>
  <si>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</si>
  <si>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</si>
  <si>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</si>
  <si>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</si>
  <si>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</si>
  <si>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</si>
  <si>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</si>
  <si>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</si>
  <si>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</si>
  <si>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</si>
  <si>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</si>
  <si>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</si>
  <si>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</si>
  <si>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</si>
  <si>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</si>
  <si>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</si>
  <si>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</si>
  <si>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</si>
  <si>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</si>
  <si>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</si>
  <si>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</si>
  <si>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</si>
  <si>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</si>
  <si>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</si>
  <si>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</si>
  <si>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</si>
  <si>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</si>
  <si>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</si>
  <si>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</si>
  <si>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</si>
  <si>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</si>
  <si>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</si>
  <si>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</si>
  <si>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</si>
  <si>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</si>
  <si>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</si>
  <si>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</si>
  <si>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</si>
  <si>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</si>
  <si>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</si>
  <si>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</si>
  <si>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</si>
  <si>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</si>
  <si>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</si>
  <si>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</si>
  <si>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</si>
  <si>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</si>
  <si>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</si>
  <si>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</si>
  <si>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</si>
  <si>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</si>
  <si>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</si>
  <si>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</si>
  <si>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</si>
  <si>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</si>
  <si>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</si>
  <si>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</si>
  <si>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</si>
  <si>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</si>
  <si>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</si>
  <si>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</si>
  <si>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</si>
  <si>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</si>
  <si>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</si>
  <si>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</si>
  <si>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</si>
  <si>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</si>
  <si>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</si>
  <si>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</si>
  <si>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</si>
  <si>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</si>
  <si>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</si>
  <si>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</si>
  <si>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</si>
  <si>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</si>
  <si>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</si>
  <si>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</si>
  <si>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</si>
  <si>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</si>
  <si>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</si>
  <si>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</si>
  <si>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</si>
  <si>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</si>
  <si>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</si>
  <si>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</si>
  <si>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</si>
  <si>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</si>
  <si>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</si>
  <si>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</si>
  <si>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</si>
  <si>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</si>
  <si>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</si>
  <si>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</si>
  <si>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</si>
  <si>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</si>
  <si>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</si>
  <si>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</si>
  <si>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</si>
  <si>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</si>
  <si>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</si>
  <si>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</si>
  <si>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</si>
  <si>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</si>
  <si>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</si>
  <si>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</si>
  <si>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</si>
  <si>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</si>
  <si>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</si>
  <si>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</si>
  <si>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</si>
  <si>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</si>
  <si>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</si>
  <si>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</si>
  <si>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</si>
  <si>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</si>
  <si>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</si>
  <si>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</si>
  <si>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</si>
  <si>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</si>
  <si>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</si>
  <si>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</si>
  <si>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</si>
  <si>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</si>
  <si>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</si>
  <si>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</si>
  <si>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</si>
  <si>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</si>
  <si>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</si>
  <si>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</si>
  <si>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</si>
  <si>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</si>
  <si>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</si>
  <si>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</si>
  <si>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</si>
  <si>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</si>
  <si>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</si>
  <si>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</si>
  <si>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</si>
  <si>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</si>
  <si>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</si>
  <si>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</si>
  <si>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</si>
  <si>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</si>
  <si>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</si>
  <si>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</si>
  <si>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</si>
  <si>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</si>
  <si>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</si>
  <si>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</si>
  <si>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</si>
  <si>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</si>
  <si>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</si>
  <si>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</si>
  <si>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</si>
  <si>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</si>
  <si>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</si>
  <si>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</si>
  <si>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</si>
  <si>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</si>
  <si>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</si>
  <si>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</si>
  <si>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</si>
  <si>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</si>
  <si>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</si>
  <si>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</si>
  <si>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</si>
  <si>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</si>
  <si>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</si>
  <si>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</si>
  <si>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</si>
  <si>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</si>
  <si>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</si>
  <si>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</si>
  <si>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</si>
  <si>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</si>
  <si>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</si>
  <si>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</si>
  <si>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</si>
  <si>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</si>
  <si>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</si>
  <si>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</si>
  <si>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</si>
  <si>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</si>
  <si>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</si>
  <si>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</si>
  <si>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</si>
  <si>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</si>
  <si>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</si>
  <si>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</si>
  <si>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</si>
  <si>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</si>
  <si>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</si>
  <si>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</si>
  <si>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</si>
  <si>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</si>
  <si>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</si>
  <si>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</si>
  <si>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</si>
  <si>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</si>
  <si>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</si>
  <si>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</si>
  <si>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</si>
  <si>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</si>
  <si>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</si>
  <si>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</si>
  <si>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</si>
  <si>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</si>
  <si>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</si>
  <si>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</si>
  <si>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</si>
  <si>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</si>
  <si>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</si>
  <si>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</si>
  <si>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</si>
  <si>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</si>
  <si>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</si>
  <si>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</si>
  <si>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</si>
  <si>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</si>
  <si>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</si>
  <si>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</si>
  <si>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</si>
  <si>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</si>
  <si>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</si>
  <si>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</si>
  <si>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</si>
  <si>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</si>
  <si>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</si>
  <si>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</si>
  <si>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</si>
  <si>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</si>
  <si>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</si>
  <si>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</si>
  <si>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</si>
  <si>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</si>
  <si>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</si>
  <si>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</si>
  <si>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</si>
  <si>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</si>
  <si>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</si>
  <si>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</si>
  <si>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</si>
  <si>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</si>
  <si>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</si>
  <si>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</si>
  <si>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</si>
  <si>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</si>
  <si>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</si>
  <si>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</si>
  <si>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</si>
  <si>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</si>
  <si>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</si>
  <si>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</si>
  <si>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</si>
  <si>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</si>
  <si>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</si>
  <si>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</si>
  <si>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</si>
  <si>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</si>
  <si>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</si>
  <si>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</si>
  <si>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</si>
  <si>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</si>
  <si>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</si>
  <si>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</si>
  <si>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</si>
  <si>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</si>
  <si>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</si>
  <si>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</si>
  <si>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</si>
  <si>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</si>
  <si>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</si>
  <si>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</si>
  <si>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</si>
  <si>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</si>
  <si>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</si>
  <si>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</si>
  <si>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</si>
  <si>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</si>
  <si>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</si>
  <si>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</si>
  <si>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</si>
  <si>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</si>
  <si>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</si>
  <si>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</si>
  <si>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</si>
  <si>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</si>
  <si>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</si>
  <si>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</si>
  <si>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</si>
  <si>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</si>
  <si>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</si>
  <si>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</si>
  <si>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</si>
  <si>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</si>
  <si>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</si>
  <si>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</si>
  <si>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</si>
  <si>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</si>
  <si>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</si>
  <si>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</si>
  <si>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</si>
  <si>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</si>
  <si>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</si>
  <si>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</si>
  <si>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</si>
  <si>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</si>
  <si>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</si>
  <si>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</si>
  <si>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</si>
  <si>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</si>
  <si>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</si>
  <si>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</si>
  <si>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</si>
  <si>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</si>
  <si>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</si>
  <si>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</si>
  <si>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</si>
  <si>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</si>
  <si>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</si>
  <si>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</si>
  <si>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</si>
  <si>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</si>
  <si>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</si>
  <si>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</si>
  <si>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</si>
  <si>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</si>
  <si>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</si>
  <si>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</si>
  <si>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</si>
  <si>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</si>
  <si>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</si>
  <si>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</si>
  <si>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</si>
  <si>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</si>
  <si>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</si>
  <si>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</si>
  <si>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</si>
  <si>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</si>
  <si>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</si>
  <si>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</si>
  <si>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</si>
  <si>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</si>
  <si>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</si>
  <si>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</si>
  <si>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</si>
  <si>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</si>
  <si>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</si>
  <si>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</si>
  <si>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</si>
  <si>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</si>
  <si>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</si>
  <si>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</si>
  <si>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</si>
  <si>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</si>
  <si>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</si>
  <si>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</si>
  <si>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</si>
  <si>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</si>
  <si>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</si>
  <si>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</si>
  <si>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</si>
  <si>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</si>
  <si>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</si>
  <si>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</si>
  <si>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</si>
  <si>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</si>
  <si>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</si>
  <si>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</si>
  <si>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</si>
  <si>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</si>
  <si>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</si>
  <si>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</si>
  <si>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</si>
  <si>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</si>
  <si>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</si>
  <si>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</si>
  <si>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</si>
  <si>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</si>
  <si>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</si>
  <si>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</si>
  <si>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</si>
  <si>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</si>
  <si>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</si>
  <si>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</si>
  <si>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</si>
  <si>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</si>
  <si>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</si>
  <si>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</si>
  <si>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</si>
  <si>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</si>
  <si>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</si>
  <si>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</si>
  <si>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</si>
  <si>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</si>
  <si>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</si>
  <si>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</si>
  <si>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</si>
  <si>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</si>
  <si>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</si>
  <si>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</si>
  <si>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</si>
  <si>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</si>
  <si>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</si>
  <si>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</si>
  <si>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</si>
  <si>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</si>
  <si>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</si>
  <si>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</si>
  <si>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</si>
  <si>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</si>
  <si>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</si>
  <si>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</si>
  <si>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</si>
  <si>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</si>
  <si>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</si>
  <si>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</si>
  <si>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</si>
  <si>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</si>
  <si>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</si>
  <si>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</si>
  <si>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</si>
  <si>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</si>
  <si>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</si>
  <si>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</si>
  <si>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</si>
  <si>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</si>
  <si>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</si>
  <si>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</si>
  <si>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</si>
  <si>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</si>
  <si>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</si>
  <si>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</si>
  <si>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</si>
  <si>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</si>
  <si>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</si>
  <si>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</si>
  <si>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</si>
  <si>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</si>
  <si>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</si>
  <si>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</si>
  <si>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</si>
  <si>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</si>
  <si>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</si>
  <si>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</si>
  <si>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</si>
  <si>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</si>
  <si>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</si>
  <si>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</si>
  <si>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</si>
  <si>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</si>
  <si>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</si>
  <si>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</si>
  <si>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</si>
  <si>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</si>
  <si>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</si>
  <si>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</si>
  <si>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</si>
  <si>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</si>
  <si>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</si>
  <si>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</si>
  <si>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</si>
  <si>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</si>
  <si>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</si>
  <si>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</si>
  <si>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</si>
  <si>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</si>
  <si>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</si>
  <si>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</si>
  <si>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</si>
  <si>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</si>
  <si>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</si>
  <si>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</si>
  <si>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</si>
  <si>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</si>
  <si>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</si>
  <si>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</si>
  <si>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</si>
  <si>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</si>
  <si>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</si>
  <si>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</si>
  <si>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</si>
  <si>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</si>
  <si>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</si>
  <si>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</si>
  <si>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</si>
  <si>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</si>
  <si>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</si>
  <si>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</si>
  <si>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</si>
  <si>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</si>
  <si>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</si>
  <si>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</si>
  <si>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</si>
  <si>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</si>
  <si>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</si>
  <si>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</si>
  <si>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</si>
  <si>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</si>
  <si>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</si>
  <si>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</si>
  <si>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</si>
  <si>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</si>
  <si>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</si>
  <si>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</si>
  <si>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</si>
  <si>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</si>
  <si>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</si>
  <si>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</si>
  <si>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</si>
  <si>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</si>
  <si>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</si>
  <si>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</si>
  <si>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</si>
  <si>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</si>
  <si>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</si>
  <si>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</si>
  <si>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</si>
  <si>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</si>
  <si>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</si>
  <si>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</si>
  <si>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</si>
  <si>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</si>
  <si>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</si>
  <si>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</si>
  <si>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</si>
  <si>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</si>
  <si>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</si>
  <si>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</si>
  <si>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</si>
  <si>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</si>
  <si>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</si>
  <si>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</si>
  <si>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</si>
  <si>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</si>
  <si>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</si>
  <si>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</si>
  <si>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</si>
  <si>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</si>
  <si>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</si>
  <si>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</si>
  <si>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</si>
  <si>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</si>
  <si>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</si>
  <si>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</si>
  <si>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</si>
  <si>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</si>
  <si>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</si>
  <si>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</si>
  <si>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</si>
  <si>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</si>
  <si>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</si>
  <si>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</si>
  <si>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</si>
  <si>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</si>
  <si>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</si>
  <si>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</si>
  <si>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</si>
  <si>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</si>
  <si>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</si>
  <si>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</si>
  <si>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</si>
  <si>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</si>
  <si>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</si>
  <si>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</si>
  <si>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</si>
  <si>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</si>
  <si>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</si>
  <si>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</si>
  <si>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</si>
  <si>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</si>
  <si>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</si>
  <si>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</si>
  <si>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</si>
  <si>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</si>
  <si>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</si>
  <si>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</si>
  <si>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</si>
  <si>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</si>
  <si>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</si>
  <si>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</si>
  <si>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</si>
  <si>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</si>
  <si>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</si>
  <si>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</si>
  <si>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</si>
  <si>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</si>
  <si>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</si>
  <si>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</si>
  <si>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</si>
  <si>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</si>
  <si>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</si>
  <si>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</si>
  <si>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</si>
  <si>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</si>
  <si>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</si>
  <si>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</si>
  <si>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</si>
  <si>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</si>
  <si>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</si>
  <si>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</si>
  <si>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</si>
  <si>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</si>
  <si>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</si>
  <si>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</si>
  <si>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</si>
  <si>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</si>
  <si>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</si>
  <si>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</si>
  <si>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</si>
  <si>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</si>
  <si>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</si>
  <si>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</si>
  <si>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</si>
  <si>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</si>
  <si>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</si>
  <si>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</si>
  <si>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</si>
  <si>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</si>
  <si>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</si>
  <si>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</si>
  <si>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</si>
  <si>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</si>
  <si>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</si>
  <si>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</si>
  <si>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</si>
  <si>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</si>
  <si>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</si>
  <si>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</si>
  <si>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</si>
  <si>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</si>
  <si>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</si>
  <si>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</si>
  <si>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</si>
  <si>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</si>
  <si>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</si>
  <si>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</si>
  <si>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</si>
  <si>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</si>
  <si>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</si>
  <si>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</si>
  <si>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</si>
  <si>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</si>
  <si>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</si>
  <si>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</si>
  <si>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</si>
  <si>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</si>
  <si>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</si>
  <si>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</si>
  <si>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</si>
  <si>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</si>
  <si>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</si>
  <si>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</si>
  <si>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</si>
  <si>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</si>
  <si>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</si>
  <si>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</si>
  <si>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</si>
  <si>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</si>
  <si>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</si>
  <si>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</si>
  <si>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</si>
  <si>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</si>
  <si>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</si>
  <si>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</si>
  <si>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</si>
  <si>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</si>
  <si>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</si>
  <si>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</si>
  <si>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</si>
  <si>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</si>
  <si>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</si>
  <si>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</si>
  <si>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</si>
  <si>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</si>
  <si>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</si>
  <si>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</si>
  <si>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</si>
  <si>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</si>
  <si>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</si>
  <si>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</si>
  <si>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</si>
  <si>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</si>
  <si>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</si>
  <si>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</si>
  <si>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</si>
  <si>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</si>
  <si>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</si>
  <si>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</si>
  <si>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</si>
  <si>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</si>
  <si>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</si>
  <si>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</si>
  <si>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</si>
  <si>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</si>
  <si>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</si>
  <si>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</si>
  <si>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</si>
  <si>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</si>
  <si>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</si>
  <si>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</si>
  <si>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</si>
  <si>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</si>
  <si>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</si>
  <si>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</si>
  <si>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</si>
  <si>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</si>
  <si>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</si>
  <si>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</si>
  <si>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</si>
  <si>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</si>
  <si>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</si>
  <si>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</si>
  <si>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</si>
  <si>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</si>
  <si>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</si>
  <si>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</si>
  <si>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</si>
  <si>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</si>
  <si>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</si>
  <si>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</si>
  <si>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</si>
  <si>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</si>
  <si>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</si>
  <si>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</si>
  <si>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</si>
  <si>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</si>
  <si>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</si>
  <si>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</si>
  <si>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</si>
  <si>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</si>
  <si>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</si>
  <si>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</si>
  <si>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</si>
  <si>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</si>
  <si>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</si>
  <si>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</si>
  <si>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</si>
  <si>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</si>
  <si>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</si>
  <si>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</si>
  <si>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</si>
  <si>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</si>
  <si>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</si>
  <si>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</si>
  <si>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</si>
  <si>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</si>
  <si>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</si>
  <si>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</si>
  <si>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</si>
  <si>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</si>
  <si>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</si>
  <si>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</si>
  <si>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</si>
  <si>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</si>
  <si>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</si>
  <si>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</si>
  <si>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</si>
  <si>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</si>
  <si>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</si>
  <si>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</si>
  <si>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</si>
  <si>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</si>
  <si>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</si>
  <si>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</si>
  <si>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</si>
  <si>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</si>
  <si>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</si>
  <si>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</si>
  <si>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</si>
  <si>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</si>
  <si>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</si>
  <si>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</si>
  <si>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</si>
  <si>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</si>
  <si>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</si>
  <si>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</si>
  <si>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</si>
  <si>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</si>
  <si>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</si>
  <si>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</si>
  <si>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</si>
  <si>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</si>
  <si>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</si>
  <si>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</si>
  <si>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</si>
  <si>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</si>
  <si>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</si>
  <si>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</si>
  <si>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</si>
  <si>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</si>
  <si>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</si>
  <si>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</si>
  <si>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</si>
  <si>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</si>
  <si>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</si>
  <si>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</si>
  <si>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</si>
  <si>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</si>
  <si>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</si>
  <si>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</si>
  <si>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</si>
  <si>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</si>
  <si>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</si>
  <si>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</si>
  <si>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</si>
  <si>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</si>
  <si>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</si>
  <si>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</si>
  <si>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</si>
  <si>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</si>
  <si>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</si>
  <si>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</si>
  <si>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</si>
  <si>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</si>
  <si>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</si>
  <si>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</si>
  <si>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</si>
  <si>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</si>
  <si>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</si>
  <si>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</si>
  <si>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</si>
  <si>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</si>
  <si>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</si>
  <si>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</si>
  <si>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</si>
  <si>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</si>
  <si>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</si>
  <si>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</si>
  <si>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</si>
  <si>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</si>
  <si>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</si>
  <si>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</si>
  <si>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</si>
  <si>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</si>
  <si>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</si>
  <si>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</si>
  <si>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</si>
  <si>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</si>
  <si>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</si>
  <si>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</si>
  <si>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</si>
  <si>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</si>
  <si>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</si>
  <si>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</si>
  <si>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</si>
  <si>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</si>
  <si>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</si>
  <si>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</si>
  <si>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</si>
  <si>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</si>
  <si>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</si>
  <si>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</si>
  <si>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</si>
  <si>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</si>
  <si>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</si>
  <si>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</si>
  <si>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</si>
  <si>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</si>
  <si>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</si>
  <si>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</si>
  <si>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</si>
  <si>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</si>
  <si>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</si>
  <si>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</si>
  <si>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</si>
  <si>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</si>
  <si>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</si>
  <si>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</si>
  <si>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</si>
  <si>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</si>
  <si>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</si>
  <si>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</si>
  <si>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</si>
  <si>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</si>
  <si>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</si>
  <si>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</si>
  <si>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</si>
  <si>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</si>
  <si>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</si>
  <si>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</si>
  <si>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</si>
  <si>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</si>
  <si>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</si>
  <si>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</si>
  <si>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</si>
  <si>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</si>
  <si>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</si>
  <si>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</si>
  <si>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</si>
  <si>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</si>
  <si>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</si>
  <si>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</si>
  <si>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</si>
  <si>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</si>
  <si>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</si>
  <si>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</si>
  <si>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</si>
  <si>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</si>
  <si>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</si>
  <si>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</si>
  <si>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</si>
  <si>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</si>
  <si>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</si>
  <si>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</si>
  <si>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</si>
  <si>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</si>
  <si>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</si>
  <si>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</si>
  <si>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</si>
  <si>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</si>
  <si>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</si>
  <si>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</si>
  <si>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</si>
  <si>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</si>
  <si>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</si>
  <si>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</si>
  <si>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</si>
  <si>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</si>
  <si>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</si>
  <si>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</si>
  <si>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</si>
  <si>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</si>
  <si>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</si>
  <si>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</si>
  <si>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</si>
  <si>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</si>
  <si>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</si>
  <si>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</si>
  <si>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</si>
  <si>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</si>
  <si>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</si>
  <si>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</si>
  <si>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</si>
  <si>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</si>
  <si>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</si>
  <si>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</si>
  <si>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</si>
  <si>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</si>
  <si>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</si>
  <si>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</si>
  <si>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</si>
  <si>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</si>
  <si>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</si>
  <si>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</si>
  <si>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</si>
  <si>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</si>
  <si>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</si>
  <si>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</si>
  <si>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</si>
  <si>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</si>
  <si>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</si>
  <si>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</si>
  <si>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</si>
  <si>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</si>
  <si>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</si>
  <si>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</si>
  <si>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</si>
  <si>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</si>
  <si>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</si>
  <si>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</si>
  <si>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</si>
  <si>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</si>
  <si>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</si>
  <si>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</si>
  <si>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</si>
  <si>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</si>
  <si>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</si>
  <si>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</si>
  <si>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</si>
  <si>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</si>
  <si>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</si>
  <si>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</si>
  <si>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</si>
  <si>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</si>
  <si>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</si>
  <si>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</si>
  <si>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</si>
  <si>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</si>
  <si>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</si>
  <si>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</si>
  <si>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</si>
  <si>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</si>
  <si>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</si>
  <si>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</si>
  <si>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</si>
  <si>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</si>
  <si>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</si>
  <si>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</si>
  <si>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</si>
  <si>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</si>
  <si>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</si>
  <si>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</si>
  <si>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</si>
  <si>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</si>
  <si>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</si>
  <si>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</si>
  <si>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</si>
  <si>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</si>
  <si>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</si>
  <si>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</si>
  <si>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</si>
  <si>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</si>
  <si>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</si>
  <si>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</si>
  <si>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</si>
  <si>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</si>
  <si>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</si>
  <si>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</si>
  <si>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</si>
  <si>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</si>
  <si>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</si>
  <si>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</si>
  <si>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</si>
  <si>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</si>
  <si>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</si>
  <si>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</si>
  <si>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</si>
  <si>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</si>
  <si>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</si>
  <si>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</si>
  <si>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</si>
  <si>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</si>
  <si>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</si>
  <si>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</si>
  <si>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</si>
  <si>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</si>
  <si>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</si>
  <si>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</si>
  <si>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</si>
  <si>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</si>
  <si>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</si>
  <si>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</si>
  <si>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</si>
  <si>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</si>
  <si>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</si>
  <si>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</si>
  <si>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</si>
  <si>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</si>
  <si>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</si>
  <si>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</si>
  <si>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</si>
  <si>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</si>
  <si>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</si>
  <si>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</si>
  <si>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</si>
  <si>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</si>
  <si>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</si>
  <si>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</si>
  <si>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</si>
  <si>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</si>
  <si>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</si>
  <si>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</si>
  <si>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</si>
  <si>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</si>
  <si>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</si>
  <si>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</si>
  <si>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</si>
  <si>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</si>
  <si>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</si>
  <si>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</si>
  <si>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</si>
  <si>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</si>
  <si>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</si>
  <si>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</si>
  <si>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</si>
  <si>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</si>
  <si>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</si>
  <si>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</si>
  <si>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</si>
  <si>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</si>
  <si>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</si>
  <si>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</si>
  <si>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</si>
  <si>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</si>
  <si>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</si>
  <si>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</si>
  <si>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</si>
  <si>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</si>
  <si>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</si>
  <si>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</si>
  <si>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</si>
  <si>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</si>
  <si>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</si>
  <si>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</si>
  <si>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</si>
  <si>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</si>
  <si>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</si>
  <si>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</si>
  <si>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</si>
  <si>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</si>
  <si>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</si>
  <si>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</si>
  <si>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</si>
  <si>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</si>
  <si>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</si>
  <si>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</si>
  <si>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</si>
  <si>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</si>
  <si>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</si>
  <si>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</si>
  <si>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</si>
  <si>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</si>
  <si>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</si>
  <si>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</si>
  <si>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</si>
  <si>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</si>
  <si>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</si>
  <si>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</si>
  <si>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</si>
  <si>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</si>
  <si>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</si>
  <si>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</si>
  <si>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</si>
  <si>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</si>
  <si>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</si>
  <si>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</si>
  <si>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</si>
  <si>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</si>
  <si>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</si>
  <si>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</si>
  <si>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</si>
  <si>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</si>
  <si>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</si>
  <si>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</si>
  <si>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</si>
  <si>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</si>
  <si>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</si>
  <si>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</si>
  <si>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</si>
  <si>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</si>
  <si>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</si>
  <si>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</si>
  <si>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</si>
  <si>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</si>
  <si>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</si>
  <si>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</si>
  <si>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</si>
  <si>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</si>
  <si>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</si>
  <si>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</si>
  <si>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</si>
  <si>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</si>
  <si>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</si>
  <si>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</si>
  <si>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</si>
  <si>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</si>
  <si>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</si>
  <si>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</si>
  <si>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</si>
  <si>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</si>
  <si>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</si>
  <si>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</si>
  <si>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</si>
  <si>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</si>
  <si>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</si>
  <si>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</si>
  <si>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</si>
  <si>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</si>
  <si>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</si>
  <si>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</si>
  <si>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</si>
  <si>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</si>
  <si>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</si>
  <si>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</si>
  <si>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</si>
  <si>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</si>
  <si>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</si>
  <si>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</si>
  <si>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</si>
  <si>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</si>
  <si>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</si>
  <si>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</si>
  <si>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</si>
  <si>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</si>
  <si>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</si>
  <si>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</si>
  <si>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</si>
  <si>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</si>
  <si>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</si>
  <si>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</si>
  <si>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</si>
  <si>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</si>
  <si>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</si>
  <si>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</si>
  <si>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</si>
  <si>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</si>
  <si>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</si>
  <si>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</si>
  <si>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</si>
  <si>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</si>
  <si>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</si>
  <si>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</si>
  <si>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</si>
  <si>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</si>
  <si>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</si>
  <si>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</si>
  <si>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</si>
  <si>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</si>
  <si>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</si>
  <si>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</si>
  <si>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</si>
  <si>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</si>
  <si>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</si>
  <si>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</si>
  <si>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</si>
  <si>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</si>
  <si>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</si>
  <si>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</si>
  <si>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</si>
  <si>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</si>
  <si>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</si>
  <si>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</si>
  <si>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</si>
  <si>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</si>
  <si>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</si>
  <si>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</si>
  <si>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</si>
  <si>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</si>
  <si>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</si>
  <si>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</si>
  <si>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</si>
  <si>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</si>
  <si>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</si>
  <si>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</si>
  <si>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</si>
  <si>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</si>
  <si>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</si>
  <si>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</si>
  <si>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</si>
  <si>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</si>
  <si>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</si>
  <si>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</si>
  <si>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</si>
  <si>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</si>
  <si>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</si>
  <si>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</si>
  <si>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</si>
  <si>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</si>
  <si>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</si>
  <si>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</si>
  <si>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</si>
  <si>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</si>
  <si>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</si>
  <si>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</si>
  <si>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</si>
  <si>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</si>
  <si>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</si>
  <si>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</si>
  <si>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</si>
  <si>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</si>
  <si>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</si>
  <si>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</si>
  <si>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</si>
  <si>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</si>
  <si>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</si>
  <si>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</si>
  <si>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</si>
  <si>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</si>
  <si>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</si>
  <si>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</si>
  <si>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</si>
  <si>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</si>
  <si>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</si>
  <si>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</si>
  <si>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</si>
  <si>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</si>
  <si>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</si>
  <si>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</si>
  <si>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</si>
  <si>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</si>
  <si>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</si>
  <si>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</si>
  <si>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</si>
  <si>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</si>
  <si>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</si>
  <si>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</si>
  <si>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</si>
  <si>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</si>
  <si>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</si>
  <si>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</si>
  <si>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</si>
  <si>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</si>
  <si>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</si>
  <si>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</si>
  <si>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</si>
  <si>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</si>
  <si>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</si>
  <si>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</si>
  <si>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</si>
  <si>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</si>
  <si>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</si>
  <si>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</si>
  <si>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</si>
  <si>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</si>
  <si>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</si>
  <si>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</si>
  <si>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</si>
  <si>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</si>
  <si>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</si>
  <si>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</si>
  <si>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</si>
  <si>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</si>
  <si>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</si>
  <si>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</si>
  <si>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</si>
  <si>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</si>
  <si>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</si>
  <si>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</si>
  <si>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</si>
  <si>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</si>
  <si>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</si>
  <si>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</si>
  <si>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</si>
  <si>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</si>
  <si>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</si>
  <si>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</si>
  <si>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</si>
  <si>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</si>
  <si>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</si>
  <si>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</si>
  <si>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</si>
  <si>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</si>
  <si>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</si>
  <si>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</si>
  <si>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</si>
  <si>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</si>
  <si>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</si>
  <si>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</si>
  <si>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</si>
  <si>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</si>
  <si>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</si>
  <si>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</si>
  <si>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</si>
  <si>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</si>
  <si>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</si>
  <si>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</si>
  <si>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</si>
  <si>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</si>
  <si>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</si>
  <si>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</si>
  <si>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</si>
  <si>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</si>
  <si>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</si>
  <si>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</si>
  <si>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</si>
  <si>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</si>
  <si>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</si>
  <si>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</si>
  <si>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</si>
  <si>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</si>
  <si>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</si>
  <si>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</si>
  <si>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</si>
  <si>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</si>
  <si>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</si>
  <si>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</si>
  <si>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</si>
  <si>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</si>
  <si>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</si>
  <si>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</si>
  <si>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</si>
  <si>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</si>
  <si>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</si>
  <si>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</si>
  <si>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</si>
  <si>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</si>
  <si>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</si>
  <si>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</si>
  <si>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</si>
  <si>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</si>
  <si>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</si>
  <si>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</si>
  <si>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</si>
  <si>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</si>
  <si>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</si>
  <si>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</si>
  <si>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</si>
  <si>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</si>
  <si>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</si>
  <si>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</si>
  <si>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</si>
  <si>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</si>
  <si>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</si>
  <si>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</si>
  <si>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</si>
  <si>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</si>
  <si>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</si>
  <si>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</si>
  <si>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</si>
  <si>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</si>
  <si>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</si>
  <si>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</si>
  <si>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</si>
  <si>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</si>
  <si>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</si>
  <si>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</si>
  <si>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</si>
  <si>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</si>
  <si>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</si>
  <si>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</si>
  <si>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</si>
  <si>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</si>
  <si>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</si>
  <si>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</si>
  <si>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</si>
  <si>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</si>
  <si>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</si>
  <si>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</si>
  <si>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</si>
  <si>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</si>
  <si>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</si>
  <si>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</si>
  <si>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</si>
  <si>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</si>
  <si>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</si>
  <si>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</si>
  <si>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</si>
  <si>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</si>
  <si>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</si>
  <si>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</si>
  <si>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</si>
  <si>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</si>
  <si>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</si>
  <si>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</si>
  <si>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</si>
  <si>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</si>
  <si>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</si>
  <si>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</si>
  <si>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</si>
  <si>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</si>
  <si>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</si>
  <si>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</si>
  <si>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</si>
  <si>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</si>
  <si>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</si>
  <si>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</si>
  <si>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</si>
  <si>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</si>
  <si>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</si>
  <si>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</si>
  <si>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</si>
  <si>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</si>
  <si>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</si>
  <si>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</si>
  <si>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</si>
  <si>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</si>
  <si>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</si>
  <si>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</si>
  <si>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</si>
  <si>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</si>
  <si>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</si>
  <si>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</si>
  <si>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</si>
  <si>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</si>
  <si>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</si>
  <si>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</si>
  <si>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</si>
  <si>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</si>
  <si>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</si>
  <si>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</si>
  <si>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</si>
  <si>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</si>
  <si>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</si>
  <si>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</si>
  <si>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</si>
  <si>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</si>
  <si>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</si>
  <si>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</si>
  <si>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</si>
  <si>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</si>
  <si>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</si>
  <si>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</si>
  <si>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</si>
  <si>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</si>
  <si>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</si>
  <si>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</si>
  <si>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</si>
  <si>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</si>
  <si>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</si>
  <si>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</si>
  <si>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</si>
  <si>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</si>
  <si>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</si>
  <si>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</si>
  <si>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</si>
  <si>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</si>
  <si>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</si>
  <si>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</si>
  <si>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</si>
  <si>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</si>
  <si>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</si>
  <si>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</si>
  <si>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</si>
  <si>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</si>
  <si>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</si>
  <si>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</si>
  <si>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</si>
  <si>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</si>
  <si>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</si>
  <si>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</si>
  <si>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</si>
  <si>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</si>
  <si>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</si>
  <si>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</si>
  <si>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</si>
  <si>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</si>
  <si>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</si>
  <si>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</si>
  <si>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</si>
  <si>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</si>
  <si>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</si>
  <si>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</si>
  <si>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</si>
  <si>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</si>
  <si>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</si>
  <si>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</si>
  <si>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</si>
  <si>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</si>
  <si>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</si>
  <si>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</si>
  <si>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</si>
  <si>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</si>
  <si>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</si>
  <si>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</si>
  <si>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</si>
  <si>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</si>
  <si>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</si>
  <si>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</si>
  <si>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</si>
  <si>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</si>
  <si>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</si>
  <si>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</si>
  <si>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</si>
  <si>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</si>
  <si>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</si>
  <si>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</si>
  <si>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</si>
  <si>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</si>
  <si>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</si>
  <si>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</si>
  <si>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</si>
  <si>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</si>
  <si>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</si>
  <si>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</si>
  <si>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</si>
  <si>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</si>
  <si>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</si>
  <si>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</si>
  <si>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</si>
  <si>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</si>
  <si>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</si>
  <si>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</si>
  <si>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</si>
  <si>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</si>
  <si>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</si>
  <si>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</si>
  <si>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</si>
  <si>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</si>
  <si>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</si>
  <si>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</si>
  <si>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</si>
  <si>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</si>
  <si>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</si>
  <si>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</si>
  <si>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</si>
  <si>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</si>
  <si>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</si>
  <si>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</si>
  <si>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</si>
  <si>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</si>
  <si>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</si>
  <si>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</si>
  <si>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</si>
  <si>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</si>
  <si>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</si>
  <si>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</si>
  <si>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</si>
  <si>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</si>
  <si>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</si>
  <si>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</si>
  <si>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</si>
  <si>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</si>
  <si>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</si>
  <si>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</si>
  <si>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</si>
  <si>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</si>
  <si>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</si>
  <si>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</si>
  <si>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</si>
  <si>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</si>
  <si>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</si>
  <si>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</si>
  <si>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</si>
  <si>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</si>
  <si>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</si>
  <si>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</si>
  <si>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</si>
  <si>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</si>
  <si>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</si>
  <si>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</si>
  <si>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</si>
  <si>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</si>
  <si>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</si>
  <si>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</si>
  <si>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</si>
  <si>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</si>
  <si>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</si>
  <si>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</si>
  <si>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</si>
  <si>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</si>
  <si>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</si>
  <si>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</si>
  <si>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</si>
  <si>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</si>
  <si>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</si>
  <si>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</si>
  <si>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</si>
  <si>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</si>
  <si>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</si>
  <si>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</si>
  <si>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</si>
  <si>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</si>
  <si>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</si>
  <si>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</si>
  <si>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</si>
  <si>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</si>
  <si>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</si>
  <si>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</si>
  <si>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</si>
  <si>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</si>
  <si>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</si>
  <si>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</si>
  <si>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</si>
  <si>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</si>
  <si>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</si>
  <si>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</si>
  <si>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</si>
  <si>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</si>
  <si>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</si>
  <si>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</si>
  <si>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</si>
  <si>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</si>
  <si>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</si>
  <si>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</si>
  <si>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</si>
  <si>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</si>
  <si>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</si>
  <si>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</si>
  <si>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</si>
  <si>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</si>
  <si>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</si>
  <si>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</si>
  <si>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</si>
  <si>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</si>
  <si>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</si>
  <si>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</si>
  <si>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</si>
  <si>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</si>
  <si>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</si>
  <si>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</si>
  <si>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</si>
  <si>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</si>
  <si>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</si>
  <si>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</si>
  <si>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</si>
  <si>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</si>
  <si>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</si>
  <si>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</si>
  <si>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</si>
  <si>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</si>
  <si>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</si>
  <si>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</si>
  <si>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</si>
  <si>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</si>
  <si>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</si>
  <si>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</si>
  <si>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</si>
  <si>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</si>
  <si>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</si>
  <si>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</si>
  <si>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</si>
  <si>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</si>
  <si>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</si>
  <si>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</si>
  <si>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</si>
  <si>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</si>
  <si>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</si>
  <si>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</si>
  <si>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</si>
  <si>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</si>
  <si>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</si>
  <si>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</si>
  <si>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</si>
  <si>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</si>
  <si>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</si>
  <si>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</si>
  <si>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</si>
  <si>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</si>
  <si>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</si>
  <si>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</si>
  <si>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</si>
  <si>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</si>
  <si>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</si>
  <si>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</si>
  <si>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</si>
  <si>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</si>
  <si>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</si>
  <si>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</si>
  <si>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</si>
  <si>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</si>
  <si>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</si>
  <si>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</si>
  <si>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</si>
  <si>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</si>
  <si>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</si>
  <si>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</si>
  <si>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</si>
  <si>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</si>
  <si>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</si>
  <si>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</si>
  <si>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</si>
  <si>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</si>
  <si>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</si>
  <si>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</si>
  <si>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</si>
  <si>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</si>
  <si>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</si>
  <si>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</si>
  <si>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</si>
  <si>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</si>
  <si>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</si>
  <si>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</si>
  <si>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</si>
  <si>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</si>
  <si>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</si>
  <si>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</si>
  <si>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</si>
  <si>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</si>
  <si>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</si>
  <si>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</si>
  <si>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</si>
  <si>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</si>
  <si>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</si>
  <si>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</si>
  <si>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</si>
  <si>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</si>
  <si>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</si>
  <si>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</si>
  <si>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</si>
  <si>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</si>
  <si>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</si>
  <si>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</si>
  <si>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</si>
  <si>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</si>
  <si>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</si>
  <si>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</si>
  <si>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</si>
  <si>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</si>
  <si>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</si>
  <si>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</si>
  <si>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</si>
  <si>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</si>
  <si>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</si>
  <si>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</si>
  <si>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</si>
  <si>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</si>
  <si>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</si>
  <si>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</si>
  <si>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</si>
  <si>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</si>
  <si>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</si>
  <si>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</si>
  <si>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</si>
  <si>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</si>
  <si>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</si>
  <si>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</si>
  <si>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</si>
  <si>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</si>
  <si>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</si>
  <si>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</si>
  <si>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</si>
  <si>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</si>
  <si>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</si>
  <si>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</si>
  <si>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</si>
  <si>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</si>
  <si>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</si>
  <si>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</si>
  <si>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</si>
  <si>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</si>
  <si>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</si>
  <si>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</si>
  <si>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</si>
  <si>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</si>
  <si>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</si>
  <si>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</si>
  <si>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</si>
  <si>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</si>
  <si>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</si>
  <si>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</si>
  <si>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</si>
  <si>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</si>
  <si>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</si>
  <si>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</si>
  <si>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</si>
  <si>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</si>
  <si>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</si>
  <si>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</si>
  <si>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</si>
  <si>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</si>
  <si>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</si>
  <si>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</si>
  <si>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</si>
  <si>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</si>
  <si>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</si>
  <si>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</si>
  <si>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</si>
  <si>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</si>
  <si>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</si>
  <si>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</si>
  <si>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</si>
  <si>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</si>
  <si>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</si>
  <si>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</si>
  <si>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</si>
  <si>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</si>
  <si>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</si>
  <si>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</si>
  <si>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</si>
  <si>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</si>
  <si>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</si>
  <si>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</si>
  <si>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</si>
  <si>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</si>
  <si>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</si>
  <si>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</si>
  <si>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</si>
  <si>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</si>
  <si>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</si>
  <si>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</si>
  <si>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</si>
  <si>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</si>
  <si>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</si>
  <si>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</si>
  <si>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</si>
  <si>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</si>
  <si>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</si>
  <si>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</si>
  <si>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</si>
  <si>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</si>
  <si>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</si>
  <si>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</si>
  <si>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</si>
  <si>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</si>
  <si>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</si>
  <si>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</si>
  <si>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</si>
  <si>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</si>
  <si>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</si>
  <si>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</si>
  <si>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</si>
  <si>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</si>
  <si>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</si>
  <si>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</si>
  <si>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</si>
  <si>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</si>
  <si>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</si>
  <si>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</si>
  <si>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</si>
  <si>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</si>
  <si>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</si>
  <si>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</si>
  <si>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</si>
  <si>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</si>
  <si>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</si>
  <si>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</si>
  <si>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</si>
  <si>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</si>
  <si>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</si>
  <si>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</si>
  <si>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</si>
  <si>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</si>
  <si>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</si>
  <si>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</si>
  <si>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</si>
  <si>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</si>
  <si>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</si>
  <si>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</si>
  <si>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</si>
  <si>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</si>
  <si>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</si>
  <si>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</si>
  <si>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</si>
  <si>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</si>
  <si>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</si>
  <si>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</si>
  <si>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</si>
  <si>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</si>
  <si>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</si>
  <si>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</si>
  <si>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</si>
  <si>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</si>
  <si>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</si>
  <si>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</si>
  <si>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</si>
  <si>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</si>
  <si>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</si>
  <si>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</si>
  <si>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</si>
  <si>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</si>
  <si>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</si>
  <si>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</si>
  <si>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</si>
  <si>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</si>
  <si>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</si>
  <si>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</si>
  <si>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</si>
  <si>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</si>
  <si>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</si>
  <si>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</si>
  <si>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</si>
  <si>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</si>
  <si>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</si>
  <si>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</si>
  <si>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</si>
  <si>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</si>
  <si>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</si>
  <si>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</si>
  <si>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</si>
  <si>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</si>
  <si>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</si>
  <si>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</si>
  <si>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</si>
  <si>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</si>
  <si>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</si>
  <si>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</si>
  <si>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</si>
  <si>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</si>
  <si>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</si>
  <si>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</si>
  <si>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</si>
  <si>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</si>
  <si>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</si>
  <si>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</si>
  <si>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</si>
  <si>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</si>
  <si>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</si>
  <si>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</si>
  <si>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</si>
  <si>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</si>
  <si>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</si>
  <si>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</si>
  <si>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</si>
  <si>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</si>
  <si>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</si>
  <si>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</si>
  <si>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</si>
  <si>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</si>
  <si>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</si>
  <si>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</si>
  <si>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</si>
  <si>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</si>
  <si>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</si>
  <si>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</si>
  <si>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</si>
  <si>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</si>
  <si>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</si>
  <si>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</si>
  <si>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</si>
  <si>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</si>
  <si>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</si>
  <si>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</si>
  <si>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</si>
  <si>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</si>
  <si>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</si>
  <si>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</si>
  <si>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</si>
  <si>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</si>
  <si>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</si>
  <si>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</si>
  <si>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</si>
  <si>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</si>
  <si>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</si>
  <si>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</si>
  <si>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</si>
  <si>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</si>
  <si>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</si>
  <si>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</si>
  <si>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</si>
  <si>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</si>
  <si>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</si>
  <si>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</si>
  <si>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</si>
  <si>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</si>
  <si>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</si>
  <si>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</si>
  <si>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</si>
  <si>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</si>
  <si>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</si>
  <si>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</si>
  <si>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</si>
  <si>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</si>
  <si>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</si>
  <si>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</si>
  <si>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</si>
  <si>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</si>
  <si>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</si>
  <si>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</si>
  <si>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</si>
  <si>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</si>
  <si>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</si>
  <si>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</si>
  <si>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</si>
  <si>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</si>
  <si>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</si>
  <si>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</si>
  <si>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</si>
  <si>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</si>
  <si>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</si>
  <si>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</si>
  <si>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</si>
  <si>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</si>
  <si>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</si>
  <si>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</si>
  <si>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</si>
  <si>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</si>
  <si>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</si>
  <si>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</si>
  <si>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</si>
  <si>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</si>
  <si>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</si>
  <si>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</si>
  <si>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</si>
  <si>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</si>
  <si>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</si>
  <si>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</si>
  <si>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</si>
  <si>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</si>
  <si>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</si>
  <si>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</si>
  <si>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</si>
  <si>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</si>
  <si>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</si>
  <si>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</si>
  <si>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</si>
  <si>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</si>
  <si>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</si>
  <si>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</si>
  <si>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</si>
  <si>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</si>
  <si>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</si>
  <si>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</si>
  <si>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</si>
  <si>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</si>
  <si>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</si>
  <si>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</si>
  <si>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</si>
  <si>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</si>
  <si>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</si>
  <si>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</si>
  <si>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</si>
  <si>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</si>
  <si>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</si>
  <si>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</si>
  <si>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</si>
  <si>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</si>
  <si>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</si>
  <si>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</si>
  <si>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</si>
  <si>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</si>
  <si>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</si>
  <si>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</si>
  <si>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</si>
  <si>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</si>
  <si>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</si>
  <si>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</si>
  <si>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</si>
  <si>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</si>
  <si>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</si>
  <si>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</si>
  <si>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</si>
  <si>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</si>
  <si>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</si>
  <si>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</si>
  <si>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</si>
  <si>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</si>
  <si>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</si>
  <si>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</si>
  <si>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</si>
  <si>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</si>
  <si>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</si>
  <si>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</si>
  <si>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</si>
  <si>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</si>
  <si>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</si>
  <si>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</si>
  <si>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</si>
  <si>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</si>
  <si>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</si>
  <si>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</si>
  <si>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</si>
  <si>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</si>
  <si>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</si>
  <si>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</si>
  <si>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</si>
  <si>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</si>
  <si>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</si>
  <si>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</si>
  <si>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</si>
  <si>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</si>
  <si>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</si>
  <si>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</si>
  <si>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</si>
  <si>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</si>
  <si>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</si>
  <si>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</si>
  <si>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</si>
  <si>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</si>
  <si>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</si>
  <si>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</si>
  <si>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</si>
  <si>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</si>
  <si>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</si>
  <si>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</si>
  <si>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</si>
  <si>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</si>
  <si>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</si>
  <si>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</si>
  <si>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</si>
  <si>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</si>
  <si>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</si>
  <si>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</si>
  <si>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</si>
  <si>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</si>
  <si>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</si>
  <si>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</si>
  <si>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</si>
  <si>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</si>
  <si>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</si>
  <si>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</si>
  <si>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</si>
  <si>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</si>
  <si>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</si>
  <si>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</si>
  <si>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</si>
  <si>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</si>
  <si>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</si>
  <si>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</si>
  <si>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</si>
  <si>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</si>
  <si>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</si>
  <si>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</si>
  <si>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</si>
  <si>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</si>
  <si>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</si>
  <si>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</si>
  <si>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</si>
  <si>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</si>
  <si>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</si>
  <si>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</si>
  <si>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</si>
  <si>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</si>
  <si>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</si>
  <si>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</si>
  <si>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</si>
  <si>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</si>
  <si>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</si>
  <si>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</si>
  <si>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</si>
  <si>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</si>
  <si>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</si>
  <si>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</si>
  <si>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</si>
  <si>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</si>
  <si>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</si>
  <si>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</si>
  <si>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</si>
  <si>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</si>
  <si>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</si>
  <si>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</si>
  <si>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</si>
  <si>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</si>
  <si>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</si>
  <si>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</si>
  <si>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</si>
  <si>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</si>
  <si>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</si>
  <si>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</si>
  <si>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</si>
  <si>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</si>
  <si>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</si>
  <si>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</si>
  <si>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</si>
  <si>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</si>
  <si>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</si>
  <si>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</si>
  <si>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</si>
  <si>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</si>
  <si>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</si>
  <si>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</si>
  <si>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</si>
  <si>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</si>
  <si>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</si>
  <si>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</si>
  <si>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</si>
  <si>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</si>
  <si>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</si>
  <si>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</si>
  <si>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</si>
  <si>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</si>
  <si>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</si>
  <si>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</si>
  <si>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</si>
  <si>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</si>
  <si>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</si>
  <si>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</si>
  <si>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</si>
  <si>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</si>
  <si>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</si>
  <si>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</si>
  <si>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</si>
  <si>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</si>
  <si>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</si>
  <si>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</si>
  <si>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</si>
  <si>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</si>
  <si>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</si>
  <si>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</si>
  <si>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</si>
  <si>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</si>
  <si>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</si>
  <si>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</si>
  <si>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</si>
  <si>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</si>
  <si>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</si>
  <si>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</si>
  <si>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</si>
  <si>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</si>
  <si>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</si>
  <si>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</si>
  <si>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</si>
  <si>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</si>
  <si>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</si>
  <si>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</si>
  <si>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</si>
  <si>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</si>
  <si>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</si>
  <si>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</si>
  <si>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</si>
  <si>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</si>
  <si>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</si>
  <si>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</si>
  <si>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</si>
  <si>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</si>
  <si>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</si>
  <si>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</si>
  <si>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</si>
  <si>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</si>
  <si>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</si>
  <si>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</si>
  <si>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</si>
  <si>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</si>
  <si>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</si>
  <si>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</si>
  <si>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</si>
  <si>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</si>
  <si>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</si>
  <si>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</si>
  <si>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</si>
  <si>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</si>
  <si>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</si>
  <si>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</si>
  <si>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</si>
  <si>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</si>
  <si>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</si>
  <si>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</si>
  <si>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</si>
  <si>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</si>
  <si>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</si>
  <si>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</si>
  <si>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</si>
  <si>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</si>
  <si>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</si>
  <si>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</si>
  <si>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</si>
  <si>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</si>
  <si>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</si>
  <si>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</si>
  <si>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</si>
  <si>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</si>
  <si>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</si>
  <si>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</si>
  <si>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</si>
  <si>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</si>
  <si>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</si>
  <si>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</si>
  <si>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</si>
  <si>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</si>
  <si>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</si>
  <si>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</si>
  <si>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</si>
  <si>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</si>
  <si>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</si>
  <si>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</si>
  <si>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</si>
  <si>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</si>
  <si>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</si>
  <si>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</si>
  <si>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</si>
  <si>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</si>
  <si>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</si>
  <si>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</si>
  <si>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</si>
  <si>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</si>
  <si>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</si>
  <si>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</si>
  <si>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</si>
  <si>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</si>
  <si>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</si>
  <si>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</si>
  <si>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</si>
  <si>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</si>
  <si>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</si>
  <si>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</si>
  <si>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</si>
  <si>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</si>
  <si>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</si>
  <si>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</si>
  <si>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</si>
  <si>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</si>
  <si>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</si>
  <si>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</si>
  <si>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</si>
  <si>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</si>
  <si>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</si>
  <si>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</si>
  <si>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</si>
  <si>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</si>
  <si>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</si>
  <si>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</si>
  <si>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</si>
  <si>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</si>
  <si>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</si>
  <si>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</si>
  <si>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</si>
  <si>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</si>
  <si>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</si>
  <si>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</si>
  <si>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</si>
  <si>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</si>
  <si>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</si>
  <si>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</si>
  <si>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</si>
  <si>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</si>
  <si>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</si>
  <si>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</si>
  <si>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</si>
  <si>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</si>
  <si>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</si>
  <si>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</si>
  <si>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</si>
  <si>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</si>
  <si>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</si>
  <si>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</si>
  <si>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</si>
  <si>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</si>
  <si>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</si>
  <si>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</si>
  <si>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</si>
  <si>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</si>
  <si>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</si>
  <si>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</si>
  <si>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</si>
  <si>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</si>
  <si>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</si>
  <si>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</si>
  <si>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</si>
  <si>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</si>
  <si>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</si>
  <si>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</si>
  <si>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</si>
  <si>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</si>
  <si>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</si>
  <si>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</si>
  <si>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</si>
  <si>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</si>
  <si>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</si>
  <si>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</si>
  <si>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</si>
  <si>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</si>
  <si>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</si>
  <si>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</si>
  <si>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</si>
  <si>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</si>
  <si>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</si>
  <si>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</si>
  <si>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</si>
  <si>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</si>
  <si>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</si>
  <si>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</si>
  <si>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</si>
  <si>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</si>
  <si>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</si>
  <si>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</si>
  <si>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</si>
  <si>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</si>
  <si>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</si>
  <si>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</si>
  <si>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</si>
  <si>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</si>
  <si>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</si>
  <si>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</si>
  <si>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</si>
  <si>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</si>
  <si>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</si>
  <si>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</si>
  <si>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</si>
  <si>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</si>
  <si>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</si>
  <si>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</si>
  <si>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</si>
  <si>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</si>
  <si>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</si>
  <si>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</si>
  <si>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</si>
  <si>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</si>
  <si>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</si>
  <si>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</si>
  <si>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</si>
  <si>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</si>
  <si>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</si>
  <si>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</si>
  <si>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</si>
  <si>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</si>
  <si>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</si>
  <si>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</si>
  <si>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</si>
  <si>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</si>
  <si>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</si>
  <si>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</si>
  <si>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</si>
  <si>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</si>
  <si>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</si>
  <si>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</si>
  <si>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</si>
  <si>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</si>
  <si>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</si>
  <si>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</si>
  <si>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</si>
  <si>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</si>
  <si>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</si>
  <si>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</si>
  <si>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</si>
  <si>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</si>
  <si>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</si>
  <si>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</si>
  <si>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</si>
  <si>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</si>
  <si>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</si>
  <si>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</si>
  <si>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</si>
  <si>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</si>
  <si>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</si>
  <si>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</si>
  <si>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</si>
  <si>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</si>
  <si>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</si>
  <si>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</si>
  <si>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</si>
  <si>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</si>
  <si>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</si>
  <si>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</si>
  <si>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</si>
  <si>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</si>
  <si>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</si>
  <si>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</si>
  <si>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</si>
  <si>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</si>
  <si>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</si>
  <si>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</si>
  <si>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</si>
  <si>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</si>
  <si>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</si>
  <si>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</si>
  <si>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</si>
  <si>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</si>
  <si>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</si>
  <si>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</si>
  <si>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</si>
  <si>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</si>
  <si>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</si>
  <si>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</si>
  <si>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</si>
  <si>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</si>
  <si>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</si>
  <si>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</si>
  <si>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</si>
  <si>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</si>
  <si>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</si>
  <si>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</si>
  <si>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</si>
  <si>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</si>
  <si>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</si>
  <si>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</si>
  <si>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</si>
  <si>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</si>
  <si>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</si>
  <si>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</si>
  <si>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</si>
  <si>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</si>
  <si>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</si>
  <si>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</si>
  <si>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</si>
  <si>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</si>
  <si>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</si>
  <si>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</si>
  <si>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</si>
  <si>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</si>
  <si>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</si>
  <si>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</si>
  <si>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</si>
  <si>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</si>
  <si>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</si>
  <si>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</si>
  <si>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</si>
  <si>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</si>
  <si>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</si>
  <si>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</si>
  <si>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</si>
  <si>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</si>
  <si>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</si>
  <si>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</si>
  <si>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</si>
  <si>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</si>
  <si>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</si>
  <si>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</si>
  <si>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</si>
  <si>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</si>
  <si>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</si>
  <si>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</si>
  <si>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</si>
  <si>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</si>
  <si>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</si>
  <si>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</si>
  <si>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</si>
  <si>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</si>
  <si>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</si>
  <si>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</si>
  <si>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</si>
  <si>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</si>
  <si>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</si>
  <si>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</si>
  <si>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</si>
  <si>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</si>
  <si>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</si>
  <si>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</si>
  <si>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</si>
  <si>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</si>
  <si>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</si>
  <si>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</si>
  <si>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</si>
  <si>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</si>
  <si>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</si>
  <si>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</si>
  <si>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</si>
  <si>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</si>
  <si>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</si>
  <si>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</si>
  <si>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</si>
  <si>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</si>
  <si>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</si>
  <si>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</si>
  <si>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</si>
  <si>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</si>
  <si>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</si>
  <si>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</si>
  <si>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</si>
  <si>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</si>
  <si>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</si>
  <si>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</si>
  <si>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</si>
  <si>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</si>
  <si>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</si>
  <si>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</si>
  <si>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</si>
  <si>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</si>
  <si>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</si>
  <si>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</si>
  <si>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</si>
  <si>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</si>
  <si>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</si>
  <si>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</si>
  <si>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</si>
  <si>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</si>
  <si>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</si>
  <si>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</si>
  <si>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</si>
  <si>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</si>
  <si>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</si>
  <si>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</si>
  <si>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</si>
  <si>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</si>
  <si>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</si>
  <si>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</si>
  <si>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</si>
  <si>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</si>
  <si>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</si>
  <si>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</si>
  <si>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</si>
  <si>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</si>
  <si>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</si>
  <si>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</si>
  <si>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</si>
  <si>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</si>
  <si>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</si>
  <si>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</si>
  <si>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</si>
  <si>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</si>
  <si>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</si>
  <si>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</si>
  <si>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</si>
  <si>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</si>
  <si>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</si>
  <si>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</si>
  <si>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</si>
  <si>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</si>
  <si>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</si>
  <si>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</si>
  <si>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</si>
  <si>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</si>
  <si>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</si>
  <si>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</si>
  <si>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</si>
  <si>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</si>
  <si>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</si>
  <si>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</si>
  <si>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</si>
  <si>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</si>
  <si>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</si>
  <si>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</si>
  <si>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</si>
  <si>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</si>
  <si>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</si>
  <si>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</si>
  <si>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</si>
  <si>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</si>
  <si>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</si>
  <si>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</si>
  <si>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</si>
  <si>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</si>
  <si>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</si>
  <si>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</si>
  <si>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</si>
  <si>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</si>
  <si>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</si>
  <si>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</si>
  <si>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</si>
  <si>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</si>
  <si>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</si>
  <si>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</si>
  <si>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</si>
  <si>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</si>
  <si>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</si>
  <si>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</si>
  <si>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</si>
  <si>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</si>
  <si>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</si>
  <si>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</si>
  <si>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</si>
  <si>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</si>
  <si>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</si>
  <si>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</si>
  <si>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</si>
  <si>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</si>
  <si>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</si>
  <si>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</si>
  <si>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</si>
  <si>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</si>
  <si>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</si>
  <si>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</si>
  <si>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</si>
  <si>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</si>
  <si>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</si>
  <si>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</si>
  <si>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</si>
  <si>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</si>
  <si>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</si>
  <si>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</si>
  <si>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</si>
  <si>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</si>
  <si>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</si>
  <si>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</si>
  <si>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</si>
  <si>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</si>
  <si>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</si>
  <si>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</si>
  <si>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</si>
  <si>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</si>
  <si>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</si>
  <si>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</si>
  <si>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</si>
  <si>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</si>
  <si>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</si>
  <si>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</si>
  <si>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</si>
  <si>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</si>
  <si>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</si>
  <si>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</si>
  <si>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</si>
  <si>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</si>
  <si>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</si>
  <si>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</si>
  <si>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</si>
  <si>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</si>
  <si>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</si>
  <si>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</si>
  <si>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</si>
  <si>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</si>
  <si>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</si>
  <si>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</si>
  <si>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</si>
  <si>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</si>
  <si>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</si>
  <si>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</si>
  <si>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</si>
  <si>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</si>
  <si>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</si>
  <si>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</si>
  <si>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</si>
  <si>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</si>
  <si>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</si>
  <si>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</si>
  <si>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</si>
  <si>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</si>
  <si>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</si>
  <si>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</si>
  <si>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</si>
  <si>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</si>
  <si>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</si>
  <si>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</si>
  <si>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</si>
  <si>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</si>
  <si>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</si>
  <si>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</si>
  <si>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</si>
  <si>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</si>
  <si>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</si>
  <si>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</si>
  <si>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</si>
  <si>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</si>
  <si>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</si>
  <si>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</si>
  <si>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</si>
  <si>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</si>
  <si>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</si>
  <si>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</si>
  <si>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</si>
  <si>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</si>
  <si>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</si>
  <si>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</si>
  <si>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</si>
  <si>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</si>
  <si>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</si>
  <si>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</si>
  <si>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</si>
  <si>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</si>
  <si>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</si>
  <si>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</si>
  <si>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</si>
  <si>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</si>
  <si>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</si>
  <si>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</si>
  <si>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</si>
  <si>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</si>
  <si>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</si>
  <si>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</si>
  <si>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</si>
  <si>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</si>
  <si>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</si>
  <si>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</si>
  <si>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</si>
  <si>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</si>
  <si>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</si>
  <si>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</si>
  <si>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</si>
  <si>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</si>
  <si>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</si>
  <si>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</si>
  <si>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</si>
  <si>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</si>
  <si>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</si>
  <si>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</si>
  <si>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</si>
  <si>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</si>
  <si>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</si>
  <si>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</si>
  <si>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</si>
  <si>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</si>
  <si>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</si>
  <si>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</si>
  <si>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</si>
  <si>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</si>
  <si>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</si>
  <si>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</si>
  <si>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</si>
  <si>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</si>
  <si>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</si>
  <si>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</si>
  <si>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</si>
  <si>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</si>
  <si>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</si>
  <si>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</si>
  <si>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</si>
  <si>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</si>
  <si>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</si>
  <si>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</si>
  <si>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</si>
  <si>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</si>
  <si>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</si>
  <si>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</si>
  <si>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</si>
  <si>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</si>
  <si>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</si>
  <si>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</si>
  <si>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</si>
  <si>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</si>
  <si>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</si>
  <si>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</si>
  <si>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</si>
  <si>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</si>
  <si>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</si>
  <si>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</si>
  <si>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</si>
  <si>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</si>
  <si>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</si>
  <si>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</si>
  <si>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</si>
  <si>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</si>
  <si>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</si>
  <si>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</si>
  <si>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</si>
  <si>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</si>
  <si>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</si>
  <si>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</si>
  <si>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</si>
  <si>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</si>
  <si>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</si>
  <si>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</si>
  <si>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</si>
  <si>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</si>
  <si>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</si>
  <si>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</si>
  <si>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</si>
  <si>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</si>
  <si>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</si>
  <si>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</si>
  <si>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</si>
  <si>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</si>
  <si>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</si>
  <si>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</si>
  <si>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</si>
  <si>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</si>
  <si>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</si>
  <si>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</si>
  <si>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</si>
  <si>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</si>
  <si>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</si>
  <si>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</si>
  <si>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</si>
  <si>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</si>
  <si>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</si>
  <si>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</si>
  <si>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</si>
  <si>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</si>
  <si>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</si>
  <si>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</si>
  <si>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</si>
  <si>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</si>
  <si>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</si>
  <si>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</si>
  <si>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</si>
  <si>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</si>
  <si>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</si>
  <si>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</si>
  <si>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</si>
  <si>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</si>
  <si>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</si>
  <si>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</si>
  <si>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</si>
  <si>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</si>
  <si>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</si>
  <si>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</si>
  <si>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</si>
  <si>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</si>
  <si>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</si>
  <si>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</si>
  <si>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</si>
  <si>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</si>
  <si>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</si>
  <si>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</si>
  <si>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</si>
  <si>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</si>
  <si>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</si>
  <si>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</si>
  <si>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</si>
  <si>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</si>
  <si>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</si>
  <si>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</si>
  <si>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</si>
  <si>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</si>
  <si>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</si>
  <si>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</si>
  <si>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</si>
  <si>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</si>
  <si>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</si>
  <si>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</si>
  <si>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</si>
  <si>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</si>
  <si>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</si>
  <si>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</si>
  <si>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</si>
  <si>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</si>
  <si>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</si>
  <si>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</si>
  <si>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</si>
  <si>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</si>
  <si>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</si>
  <si>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</si>
  <si>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</si>
  <si>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</si>
  <si>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</si>
  <si>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</si>
  <si>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</si>
  <si>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</si>
  <si>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</si>
  <si>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</si>
  <si>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</si>
  <si>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</si>
  <si>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</si>
  <si>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</si>
  <si>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</si>
  <si>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</si>
  <si>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</si>
  <si>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</si>
  <si>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</si>
  <si>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</si>
  <si>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</si>
  <si>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</si>
  <si>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</si>
  <si>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</si>
  <si>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</si>
  <si>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</si>
  <si>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</si>
  <si>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</si>
  <si>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</si>
  <si>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</si>
  <si>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</si>
  <si>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</si>
  <si>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</si>
  <si>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</si>
  <si>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</si>
  <si>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</si>
  <si>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</si>
  <si>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</si>
  <si>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</si>
  <si>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</si>
  <si>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</si>
  <si>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</si>
  <si>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</si>
  <si>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</si>
  <si>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</si>
  <si>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</si>
  <si>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</si>
  <si>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</si>
  <si>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</si>
  <si>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</si>
  <si>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</si>
  <si>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</si>
  <si>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</si>
  <si>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</si>
  <si>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</si>
  <si>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</si>
  <si>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</si>
  <si>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</si>
  <si>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</si>
  <si>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</si>
  <si>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</si>
  <si>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</si>
  <si>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</si>
  <si>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</si>
  <si>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</si>
  <si>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</si>
  <si>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</si>
  <si>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</si>
  <si>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</si>
  <si>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</si>
  <si>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</si>
  <si>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</si>
  <si>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</si>
  <si>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</si>
  <si>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</si>
  <si>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</si>
  <si>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</si>
  <si>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</si>
  <si>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</si>
  <si>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</si>
  <si>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</si>
  <si>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</si>
  <si>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</si>
  <si>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</si>
  <si>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</si>
  <si>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</si>
  <si>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</si>
  <si>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</si>
  <si>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</si>
  <si>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</si>
  <si>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</si>
  <si>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</si>
  <si>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</si>
  <si>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</si>
  <si>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</si>
  <si>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</si>
  <si>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</si>
  <si>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</si>
  <si>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</si>
  <si>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</si>
  <si>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</si>
  <si>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</si>
  <si>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</si>
  <si>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</si>
  <si>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</si>
  <si>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</si>
  <si>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</si>
  <si>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</si>
  <si>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</si>
  <si>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</si>
  <si>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</si>
  <si>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</si>
  <si>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</si>
  <si>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</si>
  <si>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</si>
  <si>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</si>
  <si>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</si>
  <si>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</si>
  <si>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</si>
  <si>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</si>
  <si>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</si>
  <si>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</si>
  <si>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</si>
  <si>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</si>
  <si>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</si>
  <si>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</si>
  <si>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</si>
  <si>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</si>
  <si>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</si>
  <si>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</si>
  <si>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</si>
  <si>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</si>
  <si>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</si>
  <si>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</si>
  <si>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</si>
  <si>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</si>
  <si>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</si>
  <si>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</si>
  <si>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</si>
  <si>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</si>
  <si>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</si>
  <si>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</si>
  <si>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</si>
  <si>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</si>
  <si>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</si>
  <si>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</si>
  <si>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</si>
  <si>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</si>
  <si>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</si>
  <si>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</si>
  <si>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</si>
  <si>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</si>
  <si>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</si>
  <si>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</si>
  <si>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</si>
  <si>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</si>
  <si>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</si>
  <si>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</si>
  <si>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</si>
  <si>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</si>
  <si>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</si>
  <si>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</si>
  <si>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</si>
  <si>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</si>
  <si>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</si>
  <si>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</si>
  <si>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</si>
  <si>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</si>
  <si>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</si>
  <si>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</si>
  <si>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</si>
  <si>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</si>
  <si>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</si>
  <si>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</si>
  <si>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</si>
  <si>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</si>
  <si>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</si>
  <si>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</si>
  <si>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</si>
  <si>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</si>
  <si>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</si>
  <si>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</si>
  <si>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</si>
  <si>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</si>
  <si>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</si>
  <si>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</si>
  <si>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</si>
  <si>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</si>
  <si>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</si>
  <si>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</si>
  <si>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</si>
  <si>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</si>
  <si>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</si>
  <si>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</si>
  <si>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</si>
  <si>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</si>
  <si>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</si>
  <si>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</si>
  <si>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</si>
  <si>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</si>
  <si>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</si>
  <si>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</si>
  <si>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</si>
  <si>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</si>
  <si>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</si>
  <si>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</si>
  <si>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</si>
  <si>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</si>
  <si>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</si>
  <si>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</si>
  <si>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</si>
  <si>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</si>
  <si>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</si>
  <si>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</si>
  <si>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</si>
  <si>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</si>
  <si>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</si>
  <si>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</si>
  <si>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</si>
  <si>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</si>
  <si>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</si>
  <si>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</si>
  <si>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</si>
  <si>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</si>
  <si>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</si>
  <si>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</si>
  <si>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</si>
  <si>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</si>
  <si>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</si>
  <si>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</si>
  <si>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</si>
  <si>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</si>
  <si>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</si>
  <si>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</si>
  <si>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</si>
  <si>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</si>
  <si>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</si>
  <si>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</si>
  <si>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</si>
  <si>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</si>
  <si>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</si>
  <si>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</si>
  <si>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</si>
  <si>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</si>
  <si>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</si>
  <si>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</si>
  <si>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</si>
  <si>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</si>
  <si>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</si>
  <si>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</si>
  <si>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</si>
  <si>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</si>
  <si>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</si>
  <si>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</si>
  <si>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</si>
  <si>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</si>
  <si>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</si>
  <si>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</si>
  <si>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</si>
  <si>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</si>
  <si>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</si>
  <si>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</si>
  <si>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</si>
  <si>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</si>
  <si>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</si>
  <si>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</si>
  <si>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</si>
  <si>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</si>
  <si>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</si>
  <si>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</si>
  <si>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</si>
  <si>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</si>
  <si>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</si>
  <si>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</si>
  <si>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</si>
  <si>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</si>
  <si>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</si>
  <si>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</si>
  <si>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</si>
  <si>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</si>
  <si>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</si>
  <si>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</si>
  <si>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</si>
  <si>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</si>
  <si>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</si>
  <si>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</si>
  <si>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</si>
  <si>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</si>
  <si>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</si>
  <si>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</si>
  <si>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</si>
  <si>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</si>
  <si>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</si>
  <si>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</si>
  <si>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</si>
  <si>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</si>
  <si>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</si>
  <si>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</si>
  <si>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</si>
  <si>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</si>
  <si>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</si>
  <si>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</si>
  <si>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</si>
  <si>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</si>
  <si>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</si>
  <si>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</si>
  <si>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</si>
  <si>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</si>
  <si>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</si>
  <si>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</si>
  <si>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</si>
  <si>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</si>
  <si>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</si>
  <si>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</si>
  <si>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</si>
  <si>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</si>
  <si>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</si>
  <si>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</si>
  <si>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</si>
  <si>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</si>
  <si>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</si>
  <si>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</si>
  <si>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</si>
  <si>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</si>
  <si>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</si>
  <si>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</si>
  <si>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</si>
  <si>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</si>
  <si>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</si>
  <si>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</si>
  <si>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</si>
  <si>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</si>
  <si>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</si>
  <si>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</si>
  <si>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</si>
  <si>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</si>
  <si>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</si>
  <si>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</si>
  <si>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</si>
  <si>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</si>
  <si>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</si>
  <si>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</si>
  <si>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</si>
  <si>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</si>
  <si>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</si>
  <si>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</si>
  <si>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</si>
  <si>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</si>
  <si>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</si>
  <si>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</si>
  <si>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</si>
  <si>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</si>
  <si>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</si>
  <si>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</si>
  <si>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</si>
  <si>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</si>
  <si>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</si>
  <si>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</si>
  <si>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</si>
  <si>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</si>
  <si>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</si>
  <si>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</si>
  <si>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</si>
  <si>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</si>
  <si>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</si>
  <si>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</si>
  <si>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</si>
  <si>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</si>
  <si>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</si>
  <si>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</si>
  <si>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</si>
  <si>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</si>
  <si>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</si>
  <si>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</si>
  <si>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</si>
  <si>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</si>
  <si>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</si>
  <si>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</si>
  <si>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</si>
  <si>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</si>
  <si>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</si>
  <si>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</si>
  <si>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</si>
  <si>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</si>
  <si>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</si>
  <si>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</si>
  <si>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</si>
  <si>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</si>
  <si>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</si>
  <si>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</si>
  <si>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</si>
  <si>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</si>
  <si>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</si>
  <si>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</si>
  <si>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</si>
  <si>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</si>
  <si>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</si>
  <si>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</si>
  <si>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</si>
  <si>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</si>
  <si>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</si>
  <si>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</si>
  <si>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</si>
  <si>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</si>
  <si>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</si>
  <si>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</si>
  <si>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</si>
  <si>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</si>
  <si>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</si>
  <si>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</si>
  <si>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</si>
  <si>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</si>
  <si>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</si>
  <si>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</si>
  <si>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</si>
  <si>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</si>
  <si>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</si>
  <si>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</si>
  <si>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</si>
  <si>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</si>
  <si>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</si>
  <si>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</si>
  <si>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</si>
  <si>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</si>
  <si>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</si>
  <si>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</si>
  <si>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</si>
  <si>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</si>
  <si>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</si>
  <si>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</si>
  <si>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</si>
  <si>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</si>
  <si>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</si>
  <si>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</si>
  <si>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</si>
  <si>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</si>
  <si>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</si>
  <si>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</si>
  <si>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</si>
  <si>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</si>
  <si>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</si>
  <si>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</si>
  <si>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</si>
  <si>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</si>
  <si>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</si>
  <si>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</si>
  <si>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</si>
  <si>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</si>
  <si>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</si>
  <si>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</si>
  <si>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</si>
  <si>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</si>
  <si>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</si>
  <si>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</si>
  <si>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</si>
  <si>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</si>
  <si>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</si>
  <si>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</si>
  <si>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</si>
  <si>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</si>
  <si>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</si>
  <si>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</si>
  <si>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</si>
  <si>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</si>
  <si>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</si>
  <si>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</si>
  <si>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</si>
  <si>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</si>
  <si>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</si>
  <si>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</si>
  <si>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</si>
  <si>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</si>
  <si>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</si>
  <si>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</si>
  <si>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</si>
  <si>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</si>
  <si>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</si>
  <si>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</si>
  <si>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</si>
  <si>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</si>
  <si>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</si>
  <si>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</si>
  <si>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</si>
  <si>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</si>
  <si>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</si>
  <si>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</si>
  <si>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</si>
  <si>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</si>
  <si>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</si>
  <si>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</si>
  <si>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</si>
  <si>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</si>
  <si>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</si>
  <si>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</si>
  <si>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</si>
  <si>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</si>
  <si>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</si>
  <si>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</si>
  <si>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</si>
  <si>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</si>
  <si>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</si>
  <si>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</si>
  <si>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</si>
  <si>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</si>
  <si>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</si>
  <si>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</si>
  <si>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</si>
  <si>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</si>
  <si>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</si>
  <si>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</si>
  <si>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</si>
  <si>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</si>
  <si>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</si>
  <si>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</si>
  <si>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</si>
  <si>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</si>
  <si>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</si>
  <si>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</si>
  <si>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</si>
  <si>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</si>
  <si>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</si>
  <si>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</si>
  <si>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</si>
  <si>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</si>
  <si>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</si>
  <si>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</si>
  <si>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</si>
  <si>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</si>
  <si>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</si>
  <si>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</si>
  <si>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</si>
  <si>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</si>
  <si>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</si>
  <si>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</si>
  <si>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</si>
  <si>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</si>
  <si>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</si>
  <si>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</si>
  <si>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</si>
  <si>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</si>
  <si>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</si>
  <si>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</si>
  <si>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</si>
  <si>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</si>
  <si>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</si>
  <si>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</si>
  <si>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</si>
  <si>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</si>
  <si>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</si>
  <si>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</si>
  <si>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</si>
  <si>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</si>
  <si>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</si>
  <si>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</si>
  <si>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</si>
  <si>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</si>
  <si>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</si>
  <si>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</si>
  <si>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</si>
  <si>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</si>
  <si>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</si>
  <si>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</si>
  <si>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</si>
  <si>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</si>
  <si>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</si>
  <si>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</si>
  <si>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</si>
  <si>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</si>
  <si>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</si>
  <si>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</si>
  <si>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</si>
  <si>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</si>
  <si>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</si>
  <si>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</si>
  <si>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</si>
  <si>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</si>
  <si>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</si>
  <si>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</si>
  <si>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</si>
  <si>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</si>
  <si>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</si>
  <si>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</si>
  <si>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</si>
  <si>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</si>
  <si>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</si>
  <si>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</si>
  <si>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</si>
  <si>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</si>
  <si>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</si>
  <si>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</si>
  <si>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</si>
  <si>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</si>
  <si>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</si>
  <si>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</si>
  <si>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</si>
  <si>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</si>
  <si>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</si>
  <si>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</si>
  <si>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</si>
  <si>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</si>
  <si>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</si>
  <si>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</si>
  <si>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</si>
  <si>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</si>
  <si>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</si>
  <si>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</si>
  <si>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</si>
  <si>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</si>
  <si>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</si>
  <si>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</si>
  <si>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</si>
  <si>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</si>
  <si>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</si>
  <si>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</si>
  <si>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</si>
  <si>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</si>
  <si>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</si>
  <si>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</si>
  <si>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</si>
  <si>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</si>
  <si>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</si>
  <si>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</si>
  <si>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</si>
  <si>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</si>
  <si>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</si>
  <si>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</si>
  <si>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</si>
  <si>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</si>
  <si>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</si>
  <si>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</si>
  <si>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</si>
  <si>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</si>
  <si>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</si>
  <si>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</si>
  <si>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</si>
  <si>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</si>
  <si>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</si>
  <si>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</si>
  <si>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</si>
  <si>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</si>
  <si>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</si>
  <si>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</si>
  <si>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</si>
  <si>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</si>
  <si>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</si>
  <si>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</si>
  <si>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</si>
  <si>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</si>
  <si>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</si>
  <si>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</si>
  <si>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</si>
  <si>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</si>
  <si>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</si>
  <si>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</si>
  <si>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</si>
  <si>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</si>
  <si>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</si>
  <si>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</si>
  <si>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</si>
  <si>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</si>
  <si>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</si>
  <si>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</si>
  <si>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</si>
  <si>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</si>
  <si>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</si>
  <si>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</si>
  <si>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</si>
  <si>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</si>
  <si>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</si>
  <si>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</si>
  <si>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</si>
  <si>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</si>
  <si>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</si>
  <si>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</si>
  <si>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</si>
  <si>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</si>
  <si>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</si>
  <si>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</si>
  <si>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</si>
  <si>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</si>
  <si>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</si>
  <si>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</si>
  <si>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</si>
  <si>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</si>
  <si>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</si>
  <si>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</si>
  <si>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</si>
  <si>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</si>
  <si>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</si>
  <si>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</si>
  <si>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</si>
  <si>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</si>
  <si>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</si>
  <si>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</si>
  <si>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</si>
  <si>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</si>
  <si>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</si>
  <si>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</si>
  <si>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</si>
  <si>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</si>
  <si>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</si>
  <si>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</si>
  <si>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</si>
  <si>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</si>
  <si>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</si>
  <si>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</si>
  <si>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</si>
  <si>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</si>
  <si>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</si>
  <si>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</si>
  <si>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</si>
  <si>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</si>
  <si>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</si>
  <si>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</si>
  <si>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</si>
  <si>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</si>
  <si>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</si>
  <si>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</si>
  <si>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</si>
  <si>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</si>
  <si>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</si>
  <si>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</si>
  <si>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</si>
  <si>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</si>
  <si>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</si>
  <si>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</si>
  <si>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</si>
  <si>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</si>
  <si>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</si>
  <si>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</si>
  <si>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</si>
  <si>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</si>
  <si>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</si>
  <si>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</si>
  <si>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</si>
  <si>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</si>
  <si>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</si>
  <si>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</si>
  <si>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</si>
  <si>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</si>
  <si>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</si>
  <si>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</si>
  <si>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</si>
  <si>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</si>
  <si>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</si>
  <si>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</si>
  <si>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</si>
  <si>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</si>
  <si>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</si>
  <si>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</si>
  <si>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</si>
  <si>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</si>
  <si>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</si>
  <si>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</si>
  <si>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</si>
  <si>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</si>
  <si>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</si>
  <si>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</si>
  <si>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</si>
  <si>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</si>
  <si>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</si>
  <si>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</si>
  <si>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</si>
  <si>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</si>
  <si>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</si>
  <si>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</si>
  <si>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</si>
  <si>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</si>
  <si>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</si>
  <si>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</si>
  <si>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</si>
  <si>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</si>
  <si>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</si>
  <si>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</si>
  <si>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</si>
  <si>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</si>
  <si>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</si>
  <si>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</si>
  <si>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</si>
  <si>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</si>
  <si>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</si>
  <si>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</si>
  <si>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</si>
  <si>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</si>
  <si>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</si>
  <si>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</si>
  <si>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</si>
  <si>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</si>
  <si>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</si>
  <si>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</si>
  <si>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</si>
  <si>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</si>
  <si>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</si>
  <si>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</si>
  <si>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</si>
  <si>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</si>
  <si>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</si>
  <si>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</si>
  <si>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</si>
  <si>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</si>
  <si>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</si>
  <si>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</si>
  <si>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</si>
  <si>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</si>
  <si>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</si>
  <si>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</si>
  <si>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</si>
  <si>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</si>
  <si>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</si>
  <si>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</si>
  <si>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</si>
  <si>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</si>
  <si>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</si>
  <si>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</si>
  <si>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</si>
  <si>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</si>
  <si>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</si>
  <si>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</si>
  <si>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</si>
  <si>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</si>
  <si>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</si>
  <si>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</si>
  <si>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</si>
  <si>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</si>
  <si>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</si>
  <si>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</si>
  <si>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</si>
  <si>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</si>
  <si>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</si>
  <si>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</si>
  <si>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</si>
  <si>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</si>
  <si>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</si>
  <si>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</si>
  <si>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</si>
  <si>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</si>
  <si>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</si>
  <si>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</si>
  <si>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</si>
  <si>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</si>
  <si>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</si>
  <si>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</si>
  <si>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</si>
  <si>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</si>
  <si>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</si>
  <si>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</si>
  <si>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</si>
  <si>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</si>
  <si>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</si>
  <si>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</si>
  <si>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</si>
  <si>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</si>
  <si>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</si>
  <si>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</si>
  <si>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</si>
  <si>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</si>
  <si>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</si>
  <si>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</si>
  <si>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</si>
  <si>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</si>
  <si>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</si>
  <si>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</si>
  <si>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</si>
  <si>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</si>
  <si>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</si>
  <si>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</si>
  <si>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</si>
  <si>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</si>
  <si>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</si>
  <si>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</si>
  <si>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</si>
  <si>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</si>
  <si>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</si>
  <si>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</si>
  <si>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</si>
  <si>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</si>
  <si>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</si>
  <si>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</si>
  <si>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</si>
  <si>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</si>
  <si>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</si>
  <si>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</si>
  <si>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</si>
  <si>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</si>
  <si>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</si>
  <si>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</si>
  <si>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</si>
  <si>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</si>
  <si>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</si>
  <si>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</si>
  <si>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</si>
  <si>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</si>
  <si>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</si>
  <si>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</si>
  <si>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</si>
  <si>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</si>
  <si>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</si>
  <si>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</si>
  <si>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</si>
  <si>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</si>
  <si>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</si>
  <si>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</si>
  <si>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</si>
  <si>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</si>
  <si>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</si>
  <si>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</si>
  <si>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</si>
  <si>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</si>
  <si>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</si>
  <si>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</si>
  <si>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</si>
  <si>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</si>
  <si>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</si>
  <si>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</si>
  <si>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</si>
  <si>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</si>
  <si>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</si>
  <si>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</si>
  <si>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</si>
  <si>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</si>
  <si>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</si>
  <si>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</si>
  <si>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</si>
  <si>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</si>
  <si>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</si>
  <si>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</si>
  <si>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</si>
  <si>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</si>
  <si>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</si>
  <si>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</si>
  <si>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</si>
  <si>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</si>
  <si>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</si>
  <si>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</si>
  <si>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</si>
  <si>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</si>
  <si>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</si>
  <si>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</si>
  <si>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</si>
  <si>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</si>
  <si>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</si>
  <si>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</si>
  <si>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</si>
  <si>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</si>
  <si>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</si>
  <si>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</si>
  <si>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</si>
  <si>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</si>
  <si>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</si>
  <si>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</si>
  <si>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</si>
  <si>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</si>
  <si>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</si>
  <si>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</si>
  <si>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</si>
  <si>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</si>
  <si>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</si>
  <si>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</si>
  <si>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</si>
  <si>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</si>
  <si>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</si>
  <si>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</si>
  <si>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</si>
  <si>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</si>
  <si>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</si>
  <si>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</si>
  <si>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</si>
  <si>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</si>
  <si>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</si>
  <si>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</si>
  <si>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</si>
  <si>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</si>
  <si>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</si>
  <si>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</si>
  <si>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</si>
  <si>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</si>
  <si>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</si>
  <si>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</si>
  <si>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</si>
  <si>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</si>
  <si>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</si>
  <si>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</si>
  <si>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</si>
  <si>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</si>
  <si>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</si>
  <si>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</si>
  <si>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</si>
  <si>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</si>
  <si>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</si>
  <si>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</si>
  <si>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</si>
  <si>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</si>
  <si>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</si>
  <si>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</si>
  <si>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</si>
  <si>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</si>
  <si>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</si>
  <si>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</si>
  <si>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</si>
  <si>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</si>
  <si>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</si>
  <si>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</si>
  <si>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</si>
  <si>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</si>
  <si>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</si>
  <si>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</si>
  <si>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</si>
  <si>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</si>
  <si>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</si>
  <si>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</si>
  <si>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</si>
  <si>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</si>
  <si>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</si>
  <si>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</si>
  <si>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</si>
  <si>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</si>
  <si>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</si>
  <si>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</si>
  <si>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</si>
  <si>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</si>
  <si>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</si>
  <si>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</si>
  <si>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</si>
  <si>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</si>
  <si>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</si>
  <si>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</si>
  <si>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</si>
  <si>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</si>
  <si>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</si>
  <si>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</si>
  <si>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</si>
  <si>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</si>
  <si>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</si>
  <si>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</si>
  <si>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</si>
  <si>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</si>
  <si>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</si>
  <si>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</si>
  <si>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</si>
  <si>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</si>
  <si>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</si>
  <si>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</si>
  <si>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</si>
  <si>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</si>
  <si>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</si>
  <si>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</si>
  <si>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</si>
  <si>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</si>
  <si>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</si>
  <si>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</si>
  <si>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</si>
  <si>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</si>
  <si>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</si>
  <si>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</si>
  <si>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</si>
  <si>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</si>
  <si>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</si>
  <si>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</si>
  <si>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</si>
  <si>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</si>
  <si>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</si>
  <si>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</si>
  <si>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</si>
  <si>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</si>
  <si>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</si>
  <si>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</si>
  <si>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</si>
  <si>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</si>
  <si>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</si>
  <si>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</si>
  <si>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</si>
  <si>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</si>
  <si>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</si>
  <si>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</si>
  <si>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</si>
  <si>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</si>
  <si>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</si>
  <si>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</si>
  <si>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</si>
  <si>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</si>
  <si>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</si>
  <si>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</si>
  <si>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</si>
  <si>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</si>
  <si>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</si>
  <si>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</si>
  <si>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</si>
  <si>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</si>
  <si>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</si>
  <si>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</si>
  <si>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</si>
  <si>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</si>
  <si>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</si>
  <si>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</si>
  <si>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</si>
  <si>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</si>
  <si>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</si>
  <si>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</si>
  <si>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</si>
  <si>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</si>
  <si>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</si>
  <si>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</si>
  <si>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</si>
  <si>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</si>
  <si>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</si>
  <si>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</si>
  <si>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</si>
  <si>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</si>
  <si>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</si>
  <si>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</si>
  <si>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</si>
  <si>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</si>
  <si>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</si>
  <si>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</si>
  <si>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</si>
  <si>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</si>
  <si>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</si>
  <si>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</si>
  <si>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</si>
  <si>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</si>
  <si>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</si>
  <si>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</si>
  <si>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</si>
  <si>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</si>
  <si>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</si>
  <si>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</si>
  <si>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</si>
  <si>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</si>
  <si>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</si>
  <si>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</si>
  <si>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</si>
  <si>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</si>
  <si>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</si>
  <si>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</si>
  <si>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</si>
  <si>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</si>
  <si>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</si>
  <si>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</si>
  <si>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</si>
  <si>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</si>
  <si>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</si>
  <si>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</si>
  <si>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</si>
  <si>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</si>
  <si>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</si>
  <si>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</si>
  <si>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</si>
  <si>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</si>
  <si>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</si>
  <si>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</si>
  <si>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</si>
  <si>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</si>
  <si>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</si>
  <si>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</si>
  <si>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</si>
  <si>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</si>
  <si>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</si>
  <si>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</si>
  <si>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</si>
  <si>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</si>
  <si>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</si>
  <si>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</si>
  <si>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</si>
  <si>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</si>
  <si>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</si>
  <si>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</si>
  <si>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</si>
  <si>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</si>
  <si>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</si>
  <si>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</si>
  <si>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</si>
  <si>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</si>
  <si>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</si>
  <si>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</si>
  <si>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</si>
  <si>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</si>
  <si>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</si>
  <si>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</si>
  <si>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</si>
  <si>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</si>
  <si>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</si>
  <si>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</si>
  <si>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</si>
  <si>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</si>
  <si>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</si>
  <si>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</si>
  <si>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</si>
  <si>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</si>
  <si>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</si>
  <si>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</si>
  <si>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</si>
  <si>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</si>
  <si>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</si>
  <si>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</si>
  <si>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</si>
  <si>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</si>
  <si>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</si>
  <si>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</si>
  <si>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</si>
  <si>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</si>
  <si>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</si>
  <si>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</si>
  <si>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</si>
  <si>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</si>
  <si>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</si>
  <si>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</si>
  <si>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</si>
  <si>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</si>
  <si>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</si>
  <si>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</si>
  <si>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</si>
  <si>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</si>
  <si>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</si>
  <si>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</si>
  <si>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</si>
  <si>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</si>
  <si>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</si>
  <si>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</si>
  <si>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</si>
  <si>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</si>
  <si>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</si>
  <si>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</si>
  <si>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</si>
  <si>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</si>
  <si>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</si>
  <si>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</si>
  <si>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</si>
  <si>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</si>
  <si>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</si>
  <si>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</si>
  <si>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</si>
  <si>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</si>
  <si>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</si>
  <si>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</si>
  <si>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</si>
  <si>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</si>
  <si>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</si>
  <si>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</si>
  <si>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</si>
  <si>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</si>
  <si>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</si>
  <si>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</si>
  <si>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</si>
  <si>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</si>
  <si>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</si>
  <si>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</si>
  <si>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</si>
  <si>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</si>
  <si>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</si>
  <si>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</si>
  <si>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</si>
  <si>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</si>
  <si>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</si>
  <si>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</si>
  <si>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</si>
  <si>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</si>
  <si>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</si>
  <si>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</si>
  <si>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</si>
  <si>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</si>
  <si>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</si>
  <si>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</si>
  <si>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</si>
  <si>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</si>
  <si>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</si>
  <si>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</si>
  <si>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</si>
  <si>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</si>
  <si>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</si>
  <si>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</si>
  <si>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</si>
  <si>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</si>
  <si>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</si>
  <si>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</si>
  <si>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</si>
  <si>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</si>
  <si>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</si>
  <si>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</si>
  <si>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</si>
  <si>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</si>
  <si>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</si>
  <si>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</si>
  <si>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</si>
  <si>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</si>
  <si>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</si>
  <si>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</si>
  <si>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</si>
  <si>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</si>
  <si>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</si>
  <si>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</si>
  <si>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</si>
  <si>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</si>
  <si>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</si>
  <si>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</si>
  <si>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</si>
  <si>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</si>
  <si>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</si>
  <si>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</si>
  <si>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</si>
  <si>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</si>
  <si>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</si>
  <si>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</si>
  <si>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</si>
  <si>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</si>
  <si>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</si>
  <si>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</si>
  <si>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</si>
  <si>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</si>
  <si>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</si>
  <si>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</si>
  <si>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</si>
  <si>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</si>
  <si>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</si>
  <si>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</si>
  <si>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</si>
  <si>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</si>
  <si>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</si>
  <si>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</si>
  <si>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</si>
  <si>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</si>
  <si>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</si>
  <si>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</si>
  <si>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</si>
  <si>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</si>
  <si>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</si>
  <si>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</si>
  <si>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</si>
  <si>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</si>
  <si>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</si>
  <si>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</si>
  <si>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</si>
  <si>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</si>
  <si>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</si>
  <si>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</si>
  <si>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</si>
  <si>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</si>
  <si>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</si>
  <si>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</si>
  <si>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</si>
  <si>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</si>
  <si>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</si>
  <si>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</si>
  <si>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</si>
  <si>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</si>
  <si>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</si>
  <si>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</si>
  <si>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</si>
  <si>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</si>
  <si>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</si>
  <si>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</si>
  <si>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</si>
  <si>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</si>
  <si>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</si>
  <si>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</si>
  <si>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</si>
  <si>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</si>
  <si>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</si>
  <si>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</si>
  <si>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</si>
  <si>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</si>
  <si>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</si>
  <si>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</si>
  <si>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</si>
  <si>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</si>
  <si>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</si>
  <si>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</si>
  <si>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</si>
  <si>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</si>
  <si>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</si>
  <si>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</si>
  <si>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</si>
  <si>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</si>
  <si>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</si>
  <si>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</si>
  <si>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</si>
  <si>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</si>
  <si>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</si>
  <si>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</si>
  <si>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</si>
  <si>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</si>
  <si>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</si>
  <si>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</si>
  <si>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</si>
  <si>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</si>
  <si>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</si>
  <si>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</si>
  <si>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</si>
  <si>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</si>
  <si>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</si>
  <si>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</si>
  <si>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</si>
  <si>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</si>
  <si>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</si>
  <si>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</si>
  <si>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</si>
  <si>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</si>
  <si>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</si>
  <si>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</si>
  <si>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</si>
  <si>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</si>
  <si>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</si>
  <si>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</si>
  <si>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</si>
  <si>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</si>
  <si>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</si>
  <si>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</si>
  <si>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</si>
  <si>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</si>
  <si>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</si>
  <si>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</si>
  <si>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</si>
  <si>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</si>
  <si>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</si>
  <si>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</si>
  <si>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</si>
  <si>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</si>
  <si>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</si>
  <si>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</si>
  <si>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</si>
  <si>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</si>
  <si>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</si>
  <si>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</si>
  <si>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</si>
  <si>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</si>
  <si>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</si>
  <si>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</si>
  <si>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</si>
  <si>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</si>
  <si>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</si>
  <si>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</si>
  <si>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</si>
  <si>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</si>
  <si>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</si>
  <si>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</si>
  <si>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</si>
  <si>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</si>
  <si>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</si>
  <si>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</si>
  <si>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</si>
  <si>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</si>
  <si>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</si>
  <si>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</si>
  <si>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</si>
  <si>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</si>
  <si>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</si>
  <si>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</si>
  <si>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</si>
  <si>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</si>
  <si>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</si>
  <si>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</si>
  <si>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</si>
  <si>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</si>
  <si>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</si>
  <si>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</si>
  <si>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</si>
  <si>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</si>
  <si>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</si>
  <si>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</si>
  <si>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</si>
  <si>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</si>
  <si>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</si>
  <si>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</si>
  <si>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</si>
  <si>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</si>
  <si>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</si>
  <si>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</si>
  <si>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</si>
  <si>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</si>
  <si>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</si>
  <si>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</si>
  <si>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</si>
  <si>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</si>
  <si>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</si>
  <si>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</si>
  <si>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</si>
  <si>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</si>
  <si>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</si>
  <si>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</si>
  <si>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</si>
  <si>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</si>
  <si>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</si>
  <si>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</si>
  <si>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</si>
  <si>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</si>
  <si>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</si>
  <si>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</si>
  <si>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</si>
  <si>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</si>
  <si>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</si>
  <si>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</si>
  <si>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</si>
  <si>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</si>
  <si>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</si>
  <si>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</si>
  <si>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</si>
  <si>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</si>
  <si>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</si>
  <si>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</si>
  <si>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</si>
  <si>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</si>
  <si>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</si>
  <si>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</si>
  <si>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</si>
  <si>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</si>
  <si>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</si>
  <si>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</si>
  <si>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</si>
  <si>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</si>
  <si>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</si>
  <si>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</si>
  <si>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</si>
  <si>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</si>
  <si>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</si>
  <si>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</si>
  <si>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</si>
  <si>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</si>
  <si>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</si>
  <si>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</si>
  <si>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</si>
  <si>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</si>
  <si>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</si>
  <si>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</si>
  <si>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</si>
  <si>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</si>
  <si>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</si>
  <si>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</si>
  <si>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</si>
  <si>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</si>
  <si>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</si>
  <si>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</si>
  <si>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</si>
  <si>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</si>
  <si>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</si>
  <si>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</si>
  <si>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</si>
  <si>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</si>
  <si>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</si>
  <si>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</si>
  <si>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</si>
  <si>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</si>
  <si>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</si>
  <si>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</si>
  <si>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</si>
  <si>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</si>
  <si>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</si>
  <si>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</si>
  <si>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</si>
  <si>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</si>
  <si>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</si>
  <si>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</si>
  <si>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</si>
  <si>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</si>
  <si>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</si>
  <si>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</si>
  <si>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</si>
  <si>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</si>
  <si>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</si>
  <si>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</si>
  <si>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</si>
  <si>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</si>
  <si>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</si>
  <si>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</si>
  <si>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</si>
  <si>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</si>
  <si>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</si>
  <si>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</si>
  <si>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</si>
  <si>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</si>
  <si>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</si>
  <si>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</si>
  <si>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</si>
  <si>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</si>
  <si>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</si>
  <si>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</si>
  <si>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</si>
  <si>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</si>
  <si>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</si>
  <si>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</si>
  <si>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</si>
  <si>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</si>
  <si>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</si>
  <si>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</si>
  <si>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</si>
  <si>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</si>
  <si>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</si>
  <si>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</si>
  <si>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</si>
  <si>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</si>
  <si>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</si>
  <si>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</si>
  <si>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</si>
  <si>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</si>
  <si>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</si>
  <si>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</si>
  <si>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</si>
  <si>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</si>
  <si>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</si>
  <si>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</si>
  <si>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</si>
  <si>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</si>
  <si>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</si>
  <si>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</si>
  <si>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</si>
  <si>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</si>
  <si>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</si>
  <si>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</si>
  <si>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</si>
  <si>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</si>
  <si>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</si>
  <si>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</si>
  <si>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</si>
  <si>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</si>
  <si>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</si>
  <si>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</si>
  <si>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</si>
  <si>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</si>
  <si>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</si>
  <si>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</si>
  <si>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</si>
  <si>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</si>
  <si>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</si>
  <si>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</si>
  <si>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</si>
  <si>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</si>
  <si>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</si>
  <si>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</si>
  <si>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</si>
  <si>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</si>
  <si>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</si>
  <si>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</si>
  <si>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</si>
  <si>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</si>
  <si>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</si>
  <si>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</si>
  <si>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</si>
  <si>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</si>
  <si>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</si>
  <si>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</si>
  <si>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</si>
  <si>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</si>
  <si>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</si>
  <si>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</si>
  <si>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</si>
  <si>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</si>
  <si>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</si>
  <si>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</si>
  <si>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</si>
  <si>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</si>
  <si>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</si>
  <si>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</si>
  <si>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</si>
  <si>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</si>
  <si>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</si>
  <si>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</si>
  <si>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</si>
  <si>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</si>
  <si>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</si>
  <si>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</si>
  <si>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</si>
  <si>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</si>
  <si>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</si>
  <si>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</si>
  <si>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</si>
  <si>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</si>
  <si>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</si>
  <si>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</si>
  <si>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</si>
  <si>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</si>
  <si>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</si>
  <si>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</si>
  <si>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</si>
  <si>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</si>
  <si>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</si>
  <si>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</si>
  <si>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</si>
  <si>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</si>
  <si>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</si>
  <si>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</si>
  <si>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</si>
  <si>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</si>
  <si>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</si>
  <si>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</si>
  <si>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</si>
  <si>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</si>
  <si>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</si>
  <si>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</si>
  <si>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</si>
  <si>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</si>
  <si>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</si>
  <si>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</si>
  <si>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</si>
  <si>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</si>
  <si>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</si>
  <si>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</si>
  <si>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</si>
  <si>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</si>
  <si>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</si>
  <si>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</si>
  <si>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</si>
  <si>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</si>
  <si>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</si>
  <si>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</si>
  <si>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</si>
  <si>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</si>
  <si>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</si>
  <si>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</si>
  <si>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</si>
  <si>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</si>
  <si>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</si>
  <si>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</si>
  <si>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</si>
  <si>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</si>
  <si>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</si>
  <si>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</si>
  <si>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</si>
  <si>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</si>
  <si>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</si>
  <si>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</si>
  <si>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</si>
  <si>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</si>
  <si>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</si>
  <si>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</si>
  <si>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</si>
  <si>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</si>
  <si>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</si>
  <si>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</si>
  <si>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</si>
  <si>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</si>
  <si>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</si>
  <si>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</si>
  <si>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</si>
  <si>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</si>
  <si>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</si>
  <si>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</si>
  <si>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</si>
  <si>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</si>
  <si>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</si>
  <si>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</si>
  <si>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</si>
  <si>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</si>
  <si>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</si>
  <si>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</si>
  <si>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</si>
  <si>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</si>
  <si>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</si>
  <si>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</si>
  <si>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</si>
  <si>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</si>
  <si>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</si>
  <si>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</si>
  <si>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</si>
  <si>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</si>
  <si>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</si>
  <si>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</si>
  <si>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</si>
  <si>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</si>
  <si>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</si>
  <si>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</si>
  <si>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</si>
  <si>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</si>
  <si>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</si>
  <si>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</si>
  <si>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</si>
  <si>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</si>
  <si>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</si>
  <si>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</si>
  <si>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</si>
  <si>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</si>
  <si>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</si>
  <si>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</si>
  <si>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</si>
  <si>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</si>
  <si>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</si>
  <si>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</si>
  <si>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</si>
  <si>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</si>
  <si>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</si>
  <si>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</si>
  <si>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</si>
  <si>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</si>
  <si>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</si>
  <si>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</si>
  <si>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</si>
  <si>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</si>
  <si>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</si>
  <si>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</si>
  <si>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</si>
  <si>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</si>
  <si>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</si>
  <si>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</si>
  <si>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</si>
  <si>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</si>
  <si>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</si>
  <si>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</si>
  <si>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</si>
  <si>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</si>
  <si>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</si>
  <si>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</si>
  <si>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</si>
  <si>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</si>
  <si>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</si>
  <si>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</si>
  <si>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</si>
  <si>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</si>
  <si>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</si>
  <si>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</si>
  <si>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</si>
  <si>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</si>
  <si>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</si>
  <si>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</si>
  <si>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</si>
  <si>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</si>
  <si>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</si>
  <si>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</si>
  <si>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</si>
  <si>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</si>
  <si>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</si>
  <si>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</si>
  <si>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</si>
  <si>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</si>
  <si>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</si>
  <si>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</si>
  <si>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</si>
  <si>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</si>
  <si>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</si>
  <si>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</si>
  <si>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</si>
  <si>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</si>
  <si>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</si>
  <si>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</si>
  <si>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</si>
  <si>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</si>
  <si>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</si>
  <si>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</si>
  <si>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</si>
  <si>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</si>
  <si>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</si>
  <si>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</si>
  <si>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</si>
  <si>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</si>
  <si>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</si>
  <si>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</si>
  <si>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</si>
  <si>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</si>
  <si>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</si>
  <si>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</si>
  <si>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</si>
  <si>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</si>
  <si>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</si>
  <si>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</si>
  <si>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</si>
  <si>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</si>
  <si>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</si>
  <si>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</si>
  <si>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</si>
  <si>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</si>
  <si>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</si>
  <si>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</si>
  <si>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</si>
  <si>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</si>
  <si>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</si>
  <si>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</si>
  <si>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</si>
  <si>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</si>
  <si>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</si>
  <si>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</si>
  <si>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</si>
  <si>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</si>
  <si>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</si>
  <si>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</si>
  <si>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</si>
  <si>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</si>
  <si>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</si>
  <si>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</si>
  <si>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</si>
  <si>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</si>
  <si>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</si>
  <si>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</si>
  <si>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</si>
  <si>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</si>
  <si>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</si>
  <si>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</si>
  <si>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</si>
  <si>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</si>
  <si>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</si>
  <si>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</si>
  <si>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</si>
  <si>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</si>
  <si>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</si>
  <si>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</si>
  <si>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</si>
  <si>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</si>
  <si>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</si>
  <si>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</si>
  <si>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</si>
  <si>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</si>
  <si>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</si>
  <si>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</si>
  <si>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</si>
  <si>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</si>
  <si>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</si>
  <si>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</si>
  <si>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</si>
  <si>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</si>
  <si>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</si>
  <si>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</si>
  <si>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</si>
  <si>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</si>
  <si>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</si>
  <si>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</si>
  <si>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</si>
  <si>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</si>
  <si>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</si>
  <si>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</si>
  <si>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</si>
  <si>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</si>
  <si>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</si>
  <si>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</si>
  <si>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</si>
  <si>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</si>
  <si>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</si>
  <si>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</si>
  <si>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</si>
  <si>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</si>
  <si>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</si>
  <si>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</si>
  <si>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</si>
  <si>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</si>
  <si>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</si>
  <si>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</si>
  <si>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</si>
  <si>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</si>
  <si>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</si>
  <si>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</si>
  <si>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</si>
  <si>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</si>
  <si>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</si>
  <si>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</si>
  <si>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</si>
  <si>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</si>
  <si>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</si>
  <si>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</si>
  <si>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</si>
  <si>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</si>
  <si>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</si>
  <si>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</si>
  <si>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</si>
  <si>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</si>
  <si>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</si>
  <si>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</si>
  <si>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</si>
  <si>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</si>
  <si>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</si>
  <si>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</si>
  <si>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</si>
  <si>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</si>
  <si>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</si>
  <si>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</si>
  <si>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</si>
  <si>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</si>
  <si>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</si>
  <si>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</si>
  <si>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</si>
  <si>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</si>
  <si>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</si>
  <si>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</si>
  <si>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</si>
  <si>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</si>
  <si>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</si>
  <si>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</si>
  <si>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</si>
  <si>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</si>
  <si>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</si>
  <si>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</si>
  <si>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</si>
  <si>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</si>
  <si>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</si>
  <si>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</si>
  <si>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</si>
  <si>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</si>
  <si>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</si>
  <si>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</si>
  <si>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</si>
  <si>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</si>
  <si>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</si>
  <si>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</si>
  <si>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</si>
  <si>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</si>
  <si>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</si>
  <si>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</si>
  <si>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</si>
  <si>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</si>
  <si>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</si>
  <si>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</si>
  <si>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</si>
  <si>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</si>
  <si>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</si>
  <si>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</si>
  <si>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</si>
  <si>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</si>
  <si>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</si>
  <si>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</si>
  <si>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</si>
  <si>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</si>
  <si>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</si>
  <si>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</si>
  <si>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</si>
  <si>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</si>
  <si>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</si>
  <si>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</si>
  <si>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</si>
  <si>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</si>
  <si>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</si>
  <si>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</si>
  <si>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</si>
  <si>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</si>
  <si>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</si>
  <si>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</si>
  <si>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</si>
  <si>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</si>
  <si>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</si>
  <si>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</si>
  <si>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</si>
  <si>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</si>
  <si>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</si>
  <si>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</si>
  <si>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</si>
  <si>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</si>
  <si>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</si>
  <si>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</si>
  <si>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</si>
  <si>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</si>
  <si>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</si>
  <si>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</si>
  <si>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</si>
  <si>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</si>
  <si>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</si>
  <si>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</si>
  <si>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</si>
  <si>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</si>
  <si>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</si>
  <si>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</si>
  <si>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</si>
  <si>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</si>
  <si>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</si>
  <si>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</si>
  <si>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</si>
  <si>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</si>
  <si>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</si>
  <si>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</si>
  <si>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</si>
  <si>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</si>
  <si>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</si>
  <si>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</si>
  <si>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</si>
  <si>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</si>
  <si>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</si>
  <si>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</si>
  <si>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</si>
  <si>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</si>
  <si>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</si>
  <si>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</si>
  <si>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</si>
  <si>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</si>
  <si>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</si>
  <si>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</si>
  <si>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</si>
  <si>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</si>
  <si>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</si>
  <si>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</si>
  <si>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</si>
  <si>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</si>
  <si>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</si>
  <si>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</si>
  <si>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</si>
  <si>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</si>
  <si>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</si>
  <si>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</si>
  <si>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</si>
  <si>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</si>
  <si>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</si>
  <si>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</si>
  <si>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</si>
  <si>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</si>
  <si>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</si>
  <si>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</si>
  <si>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</si>
  <si>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</si>
  <si>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</si>
  <si>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</si>
  <si>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</si>
  <si>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</si>
  <si>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</si>
  <si>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</si>
  <si>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</si>
  <si>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</si>
  <si>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</si>
  <si>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</si>
  <si>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</si>
  <si>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</si>
  <si>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</si>
  <si>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</si>
  <si>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</si>
  <si>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</si>
  <si>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</si>
  <si>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</si>
  <si>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</si>
  <si>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</si>
  <si>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</si>
  <si>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</si>
  <si>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</si>
  <si>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</si>
  <si>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</si>
  <si>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</si>
  <si>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</si>
  <si>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</si>
  <si>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</si>
  <si>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</si>
  <si>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</si>
  <si>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</si>
  <si>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</si>
  <si>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</si>
  <si>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</si>
  <si>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</si>
  <si>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</si>
  <si>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</si>
  <si>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</si>
  <si>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</si>
  <si>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</si>
  <si>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</si>
  <si>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</si>
  <si>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</si>
  <si>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</si>
  <si>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</si>
  <si>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</si>
  <si>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</si>
  <si>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</si>
  <si>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</si>
  <si>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</si>
  <si>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</si>
  <si>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</si>
  <si>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</si>
  <si>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</si>
  <si>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</si>
  <si>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</si>
  <si>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</si>
  <si>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</si>
  <si>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</si>
  <si>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</si>
  <si>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</si>
  <si>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</si>
  <si>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</si>
  <si>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</si>
  <si>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</si>
  <si>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</si>
  <si>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</si>
  <si>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</si>
  <si>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</si>
  <si>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</si>
  <si>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</si>
  <si>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</si>
  <si>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</si>
  <si>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</si>
  <si>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</si>
  <si>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</si>
  <si>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</si>
  <si>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</si>
  <si>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</si>
  <si>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</si>
  <si>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</si>
  <si>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</si>
  <si>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</si>
  <si>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</si>
  <si>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</si>
  <si>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</si>
  <si>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</si>
  <si>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</si>
  <si>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</si>
  <si>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</si>
  <si>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</si>
  <si>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</si>
  <si>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</si>
  <si>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</si>
  <si>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</si>
  <si>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</si>
  <si>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</si>
  <si>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</si>
  <si>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</si>
  <si>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</si>
  <si>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</si>
  <si>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</si>
  <si>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</si>
  <si>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</si>
  <si>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</si>
  <si>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</si>
  <si>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</si>
  <si>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</si>
  <si>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</si>
  <si>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</si>
  <si>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</si>
  <si>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</si>
  <si>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</si>
  <si>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</si>
  <si>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</si>
  <si>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</si>
  <si>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</si>
  <si>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</si>
  <si>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</si>
  <si>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</si>
  <si>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</si>
  <si>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</si>
  <si>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</si>
  <si>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</si>
  <si>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</si>
  <si>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</si>
  <si>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</si>
  <si>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</si>
  <si>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</si>
  <si>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</si>
  <si>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</si>
  <si>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</si>
  <si>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</si>
  <si>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</si>
  <si>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</si>
  <si>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</si>
  <si>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</si>
  <si>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</si>
  <si>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</si>
  <si>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</si>
  <si>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</si>
  <si>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</si>
  <si>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</si>
  <si>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</si>
  <si>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</si>
  <si>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</si>
  <si>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</si>
  <si>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</si>
  <si>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</si>
  <si>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</si>
  <si>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</si>
  <si>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</si>
  <si>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</si>
  <si>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</si>
  <si>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</si>
  <si>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</si>
  <si>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</si>
  <si>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</si>
  <si>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</si>
  <si>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</si>
  <si>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</si>
  <si>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</si>
  <si>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</si>
  <si>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</si>
  <si>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</si>
  <si>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</si>
  <si>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</si>
  <si>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</si>
  <si>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</si>
  <si>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</si>
  <si>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</si>
  <si>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</si>
  <si>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</si>
  <si>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</si>
  <si>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</si>
  <si>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</si>
  <si>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</si>
  <si>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</si>
  <si>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</si>
  <si>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</si>
  <si>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</si>
  <si>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</si>
  <si>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</si>
  <si>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</si>
  <si>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</si>
  <si>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</si>
  <si>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</si>
  <si>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</si>
  <si>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</si>
  <si>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</si>
  <si>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</si>
  <si>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</si>
  <si>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</si>
  <si>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</si>
  <si>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</si>
  <si>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</si>
  <si>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</si>
  <si>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</si>
  <si>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</si>
  <si>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</si>
  <si>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</si>
  <si>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</si>
  <si>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</si>
  <si>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</si>
  <si>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</si>
  <si>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</si>
  <si>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</si>
  <si>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</si>
  <si>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</si>
  <si>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</si>
  <si>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</si>
  <si>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</si>
  <si>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</si>
  <si>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</si>
  <si>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</si>
  <si>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</si>
  <si>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</si>
  <si>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</si>
  <si>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</si>
  <si>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</si>
  <si>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</si>
  <si>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</si>
  <si>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</si>
  <si>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</si>
  <si>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</si>
  <si>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</si>
  <si>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</si>
  <si>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</si>
  <si>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</si>
  <si>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</si>
  <si>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</si>
  <si>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</si>
  <si>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</si>
  <si>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</si>
  <si>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</si>
  <si>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</si>
  <si>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</si>
  <si>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</si>
  <si>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</si>
  <si>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</si>
  <si>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</si>
  <si>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</si>
  <si>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</si>
  <si>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</si>
  <si>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</si>
  <si>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</si>
  <si>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</si>
  <si>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</si>
  <si>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</si>
  <si>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</si>
  <si>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</si>
  <si>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</si>
  <si>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</si>
  <si>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</si>
  <si>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</si>
  <si>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</si>
  <si>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</si>
  <si>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</si>
  <si>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</si>
  <si>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</si>
  <si>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</si>
  <si>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</si>
  <si>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</si>
  <si>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</si>
  <si>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</si>
  <si>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</si>
  <si>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</si>
  <si>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</si>
  <si>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</si>
  <si>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</si>
  <si>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</si>
  <si>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</si>
  <si>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</si>
  <si>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</si>
  <si>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</si>
  <si>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</si>
  <si>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</si>
  <si>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</si>
  <si>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</si>
  <si>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</si>
  <si>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</si>
  <si>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</si>
  <si>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</si>
  <si>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</si>
  <si>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</si>
  <si>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</si>
  <si>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</si>
  <si>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</si>
  <si>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</si>
  <si>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</si>
  <si>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</si>
  <si>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</si>
  <si>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</si>
  <si>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</si>
  <si>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</si>
  <si>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</si>
  <si>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</si>
  <si>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</si>
  <si>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</si>
  <si>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</si>
  <si>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</si>
  <si>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</si>
  <si>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</si>
  <si>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</si>
  <si>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</si>
  <si>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</si>
  <si>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</si>
  <si>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</si>
  <si>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</si>
  <si>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</si>
  <si>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</si>
  <si>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</si>
  <si>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</si>
  <si>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</si>
  <si>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</si>
  <si>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</si>
  <si>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</si>
  <si>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</si>
  <si>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</si>
  <si>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</si>
  <si>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</si>
  <si>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</si>
  <si>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</si>
  <si>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</si>
  <si>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</si>
  <si>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</si>
  <si>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</si>
  <si>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</si>
  <si>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</si>
  <si>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</si>
  <si>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</si>
  <si>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</si>
  <si>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</si>
  <si>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</si>
  <si>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</si>
  <si>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</si>
  <si>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</si>
  <si>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</si>
  <si>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</si>
  <si>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</si>
  <si>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</si>
  <si>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</si>
  <si>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</si>
  <si>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</si>
  <si>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</si>
  <si>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</si>
  <si>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</si>
  <si>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</si>
  <si>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</si>
  <si>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</si>
  <si>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</si>
  <si>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</si>
  <si>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</si>
  <si>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</si>
  <si>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</si>
  <si>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</si>
  <si>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</si>
  <si>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</si>
  <si>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</si>
  <si>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</si>
  <si>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</si>
  <si>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</si>
  <si>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</si>
  <si>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</si>
  <si>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</si>
  <si>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</si>
  <si>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</si>
  <si>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</si>
  <si>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</si>
  <si>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</si>
  <si>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</si>
  <si>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</si>
  <si>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</si>
  <si>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</si>
  <si>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</si>
  <si>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</si>
  <si>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</si>
  <si>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</si>
  <si>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</si>
  <si>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</si>
  <si>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</si>
  <si>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</si>
  <si>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</si>
  <si>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</si>
  <si>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</si>
  <si>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</si>
  <si>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</si>
  <si>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</si>
  <si>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</si>
  <si>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</si>
  <si>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</si>
  <si>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</si>
  <si>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</si>
  <si>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</si>
  <si>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</si>
  <si>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</si>
  <si>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</si>
  <si>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</si>
  <si>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</si>
  <si>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</si>
  <si>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</si>
  <si>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</si>
  <si>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</si>
  <si>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</si>
  <si>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</si>
  <si>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</si>
  <si>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</si>
  <si>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</si>
  <si>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</si>
  <si>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</si>
  <si>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</si>
  <si>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</si>
  <si>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</si>
  <si>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</si>
  <si>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</si>
  <si>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</si>
  <si>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</si>
  <si>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</si>
  <si>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</si>
  <si>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</si>
  <si>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</si>
  <si>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</si>
  <si>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</si>
  <si>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</si>
  <si>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</si>
  <si>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</si>
  <si>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</si>
  <si>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</si>
  <si>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</si>
  <si>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</si>
  <si>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</si>
  <si>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</si>
  <si>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</si>
  <si>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</si>
  <si>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</si>
  <si>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</si>
  <si>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</si>
  <si>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</si>
  <si>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</si>
  <si>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</si>
  <si>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</si>
  <si>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</si>
  <si>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</si>
  <si>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</si>
  <si>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</si>
  <si>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</si>
  <si>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</si>
  <si>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</si>
  <si>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</si>
  <si>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</si>
  <si>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</si>
  <si>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</si>
  <si>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</si>
  <si>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</si>
  <si>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</si>
  <si>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</si>
  <si>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</si>
  <si>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</si>
  <si>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</si>
  <si>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</si>
  <si>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</si>
  <si>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</si>
  <si>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</si>
  <si>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</si>
  <si>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</si>
  <si>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</si>
  <si>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</si>
  <si>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</si>
  <si>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</si>
  <si>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</si>
  <si>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</si>
  <si>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</si>
  <si>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</si>
  <si>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</si>
  <si>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</si>
  <si>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</si>
  <si>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</si>
  <si>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</si>
  <si>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</si>
  <si>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</si>
  <si>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</si>
  <si>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</si>
  <si>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</si>
  <si>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</si>
  <si>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</si>
  <si>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</si>
  <si>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</si>
  <si>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</si>
  <si>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</si>
  <si>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</si>
  <si>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</si>
  <si>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</si>
  <si>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</si>
  <si>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</si>
  <si>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</si>
  <si>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</si>
  <si>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</si>
  <si>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</si>
  <si>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</si>
  <si>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</si>
  <si>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</si>
  <si>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</si>
  <si>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</si>
  <si>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</si>
  <si>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</si>
  <si>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</si>
  <si>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</si>
  <si>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</si>
  <si>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</si>
  <si>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</si>
  <si>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</si>
  <si>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</si>
  <si>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</si>
  <si>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</si>
  <si>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</si>
  <si>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</si>
  <si>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</si>
  <si>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</si>
  <si>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</si>
  <si>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</si>
  <si>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</si>
  <si>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</si>
  <si>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</si>
  <si>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</si>
  <si>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</si>
  <si>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</si>
  <si>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</si>
  <si>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</si>
  <si>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</si>
  <si>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</si>
  <si>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</si>
  <si>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</si>
  <si>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</si>
  <si>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</si>
  <si>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</si>
  <si>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</si>
  <si>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</si>
  <si>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</si>
  <si>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</si>
  <si>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</si>
  <si>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</si>
  <si>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</si>
  <si>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</si>
  <si>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</si>
  <si>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</si>
  <si>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</si>
  <si>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</si>
  <si>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</si>
  <si>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</si>
  <si>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</si>
  <si>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</si>
  <si>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</si>
  <si>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</si>
  <si>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</si>
  <si>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</si>
  <si>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</si>
  <si>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</si>
  <si>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</si>
  <si>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</si>
  <si>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</si>
  <si>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</si>
  <si>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</si>
  <si>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</si>
  <si>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</si>
  <si>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</si>
  <si>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</si>
  <si>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</si>
  <si>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</si>
  <si>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</si>
  <si>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</si>
  <si>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</si>
  <si>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</si>
  <si>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</si>
  <si>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</si>
  <si>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</si>
  <si>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</si>
  <si>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</si>
  <si>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</si>
  <si>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</si>
  <si>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</si>
  <si>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</si>
  <si>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</si>
  <si>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</si>
  <si>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</si>
  <si>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</si>
  <si>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</si>
  <si>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</si>
  <si>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</si>
  <si>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</si>
  <si>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</si>
  <si>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</si>
  <si>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</si>
  <si>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</si>
  <si>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</si>
  <si>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</si>
  <si>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</si>
  <si>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</si>
  <si>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</si>
  <si>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</si>
  <si>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</si>
  <si>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</si>
  <si>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</si>
  <si>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</si>
  <si>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</si>
  <si>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</si>
  <si>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</si>
  <si>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</si>
  <si>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</si>
  <si>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</si>
  <si>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</si>
  <si>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</si>
  <si>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</si>
  <si>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</si>
  <si>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</si>
  <si>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</si>
  <si>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</si>
  <si>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</si>
  <si>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</si>
  <si>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</si>
  <si>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</si>
  <si>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</si>
  <si>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</si>
  <si>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</si>
  <si>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</si>
  <si>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</si>
  <si>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</si>
  <si>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</si>
  <si>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</si>
  <si>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</si>
  <si>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</si>
  <si>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</si>
  <si>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</si>
  <si>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</si>
  <si>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</si>
  <si>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</si>
  <si>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</si>
  <si>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</si>
  <si>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</si>
  <si>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</si>
  <si>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</si>
  <si>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</si>
  <si>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</si>
  <si>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</si>
  <si>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</si>
  <si>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</si>
  <si>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</si>
  <si>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</si>
  <si>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</si>
  <si>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</si>
  <si>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</si>
  <si>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</si>
  <si>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</si>
  <si>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</si>
  <si>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</si>
  <si>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</si>
  <si>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</si>
  <si>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</si>
  <si>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</si>
  <si>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</si>
  <si>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</si>
  <si>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</si>
  <si>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</si>
  <si>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</si>
  <si>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</si>
  <si>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</si>
  <si>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</si>
  <si>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</si>
  <si>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</si>
  <si>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</si>
  <si>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</si>
  <si>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</si>
  <si>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</si>
  <si>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</si>
  <si>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</si>
  <si>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</si>
  <si>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</si>
  <si>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</si>
  <si>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</si>
  <si>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</si>
  <si>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</si>
  <si>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</si>
  <si>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</si>
  <si>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</si>
  <si>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</si>
  <si>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</si>
  <si>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</si>
  <si>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</si>
  <si>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</si>
  <si>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</si>
  <si>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</si>
  <si>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</si>
  <si>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</si>
  <si>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</si>
  <si>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</si>
  <si>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</si>
  <si>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</si>
  <si>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</si>
  <si>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</si>
  <si>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</si>
  <si>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</si>
  <si>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</si>
  <si>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</si>
  <si>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</si>
  <si>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</si>
  <si>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</si>
  <si>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</si>
  <si>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</si>
  <si>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</si>
  <si>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</si>
  <si>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</si>
  <si>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</si>
  <si>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</si>
  <si>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</si>
  <si>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</si>
  <si>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</si>
  <si>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</si>
  <si>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</si>
  <si>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</si>
  <si>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</si>
  <si>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</si>
  <si>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</si>
  <si>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</si>
  <si>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</si>
  <si>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</si>
  <si>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</si>
  <si>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</si>
  <si>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</si>
  <si>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</si>
  <si>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</si>
  <si>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</si>
  <si>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</si>
  <si>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</si>
  <si>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</si>
  <si>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</si>
  <si>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</si>
  <si>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</si>
  <si>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</si>
  <si>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</si>
  <si>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</si>
  <si>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</si>
  <si>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</si>
  <si>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</si>
  <si>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</si>
  <si>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</si>
  <si>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</si>
  <si>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</si>
  <si>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</si>
  <si>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</si>
  <si>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</si>
  <si>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</si>
  <si>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</si>
  <si>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</si>
  <si>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</si>
  <si>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</si>
  <si>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</si>
  <si>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</si>
  <si>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</si>
  <si>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</si>
  <si>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</si>
  <si>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</si>
  <si>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</si>
  <si>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</si>
  <si>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</si>
  <si>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</si>
  <si>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</si>
  <si>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</si>
  <si>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</si>
  <si>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</si>
  <si>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</si>
  <si>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</si>
  <si>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</si>
  <si>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</si>
  <si>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</si>
  <si>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</si>
  <si>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</si>
  <si>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</si>
  <si>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</si>
  <si>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</si>
  <si>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</si>
  <si>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</si>
  <si>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</si>
  <si>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</si>
  <si>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</si>
  <si>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</si>
  <si>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</si>
  <si>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</si>
  <si>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</si>
  <si>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</si>
  <si>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</si>
  <si>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</si>
  <si>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</si>
  <si>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</si>
  <si>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</si>
  <si>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</si>
  <si>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</si>
  <si>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</si>
  <si>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</si>
  <si>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</si>
  <si>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</si>
  <si>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</si>
  <si>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</si>
  <si>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</si>
  <si>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</si>
  <si>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</si>
  <si>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</si>
  <si>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</si>
  <si>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</si>
  <si>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</si>
  <si>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</si>
  <si>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</si>
  <si>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</si>
  <si>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</si>
  <si>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</si>
  <si>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</si>
  <si>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</si>
  <si>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</si>
  <si>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</si>
  <si>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</si>
  <si>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</si>
  <si>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</si>
  <si>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</si>
  <si>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</si>
  <si>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</si>
  <si>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</si>
  <si>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</si>
  <si>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</si>
  <si>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</si>
  <si>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</si>
  <si>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</si>
  <si>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</si>
  <si>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</si>
  <si>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</si>
  <si>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</si>
  <si>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</si>
  <si>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</si>
  <si>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</si>
  <si>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</si>
  <si>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</si>
  <si>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</si>
  <si>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</si>
  <si>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</si>
  <si>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</si>
  <si>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</si>
  <si>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</si>
  <si>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</si>
  <si>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</si>
  <si>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</si>
  <si>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</si>
  <si>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</si>
  <si>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</si>
  <si>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</si>
  <si>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</si>
  <si>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</si>
  <si>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</si>
  <si>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</si>
  <si>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</si>
  <si>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</si>
  <si>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</si>
  <si>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</si>
  <si>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</si>
  <si>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</si>
  <si>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</si>
  <si>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</si>
  <si>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</si>
  <si>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</si>
  <si>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</si>
  <si>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</si>
  <si>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</si>
  <si>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</si>
  <si>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</si>
  <si>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</si>
  <si>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</si>
  <si>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</si>
  <si>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</si>
  <si>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</si>
  <si>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</si>
  <si>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</si>
  <si>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</si>
  <si>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</si>
  <si>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</si>
  <si>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</si>
  <si>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</si>
  <si>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</si>
  <si>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</si>
  <si>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</si>
  <si>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</si>
  <si>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</si>
  <si>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</si>
  <si>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</si>
  <si>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</si>
  <si>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</si>
  <si>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</si>
  <si>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</si>
  <si>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</si>
  <si>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</si>
  <si>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</si>
  <si>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</si>
  <si>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</si>
  <si>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</si>
  <si>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</si>
  <si>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</si>
  <si>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</si>
  <si>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</si>
  <si>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</si>
  <si>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</si>
  <si>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</si>
  <si>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</si>
  <si>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</si>
  <si>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</si>
  <si>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</si>
  <si>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</si>
  <si>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</si>
  <si>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</si>
  <si>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</si>
  <si>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</si>
  <si>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</si>
  <si>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</si>
  <si>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</si>
  <si>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</si>
  <si>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</si>
  <si>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</si>
  <si>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</si>
  <si>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</si>
  <si>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</si>
  <si>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</si>
  <si>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</si>
  <si>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</si>
  <si>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</si>
  <si>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</si>
  <si>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</si>
  <si>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</si>
  <si>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</si>
  <si>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</si>
  <si>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</si>
  <si>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</si>
  <si>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</si>
  <si>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</si>
  <si>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</si>
  <si>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</si>
  <si>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</si>
  <si>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</si>
  <si>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</si>
  <si>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</si>
  <si>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</si>
  <si>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</si>
  <si>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</si>
  <si>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</si>
  <si>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</si>
  <si>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</si>
  <si>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</si>
  <si>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</si>
  <si>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</si>
  <si>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</si>
  <si>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</si>
  <si>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</si>
  <si>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</si>
  <si>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</si>
  <si>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</si>
  <si>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</si>
  <si>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</si>
  <si>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</si>
  <si>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</si>
  <si>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</si>
  <si>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</si>
  <si>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</si>
  <si>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</si>
  <si>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</si>
  <si>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</si>
  <si>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</si>
  <si>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</si>
  <si>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</si>
  <si>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</si>
  <si>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</si>
  <si>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</si>
  <si>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</si>
  <si>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</si>
  <si>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</si>
  <si>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</si>
  <si>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</si>
  <si>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</si>
  <si>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</si>
  <si>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</si>
  <si>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</si>
  <si>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</si>
  <si>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</si>
  <si>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</si>
  <si>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</si>
  <si>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</si>
  <si>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</si>
  <si>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</si>
  <si>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</si>
  <si>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</si>
  <si>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</si>
  <si>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</si>
  <si>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</si>
  <si>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</si>
  <si>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</si>
  <si>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</si>
  <si>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</si>
  <si>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</si>
  <si>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</si>
  <si>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</si>
  <si>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</si>
  <si>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</si>
  <si>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</si>
  <si>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</si>
  <si>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</si>
  <si>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</si>
  <si>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</si>
  <si>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</si>
  <si>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</si>
  <si>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</si>
  <si>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</si>
  <si>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</si>
  <si>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</si>
  <si>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</si>
  <si>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</si>
  <si>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</si>
  <si>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</si>
  <si>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</si>
  <si>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</si>
  <si>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</si>
  <si>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</si>
  <si>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</si>
  <si>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</si>
  <si>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</si>
  <si>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</si>
  <si>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</si>
  <si>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</si>
  <si>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</si>
  <si>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</si>
  <si>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</si>
  <si>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</si>
  <si>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</si>
  <si>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</si>
  <si>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</si>
  <si>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</si>
  <si>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</si>
  <si>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</si>
  <si>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</si>
  <si>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</si>
  <si>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</si>
  <si>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</si>
  <si>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</si>
  <si>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</si>
  <si>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</si>
  <si>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</si>
  <si>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</si>
  <si>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</si>
  <si>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</si>
  <si>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</si>
  <si>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</si>
  <si>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</si>
  <si>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</si>
  <si>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</si>
  <si>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</si>
  <si>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</si>
  <si>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</si>
  <si>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</si>
  <si>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</si>
  <si>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</si>
  <si>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</si>
  <si>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</si>
  <si>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</si>
  <si>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</si>
  <si>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</si>
  <si>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</si>
  <si>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</si>
  <si>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</si>
  <si>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</si>
  <si>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</si>
  <si>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</si>
  <si>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</si>
  <si>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</si>
  <si>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</si>
  <si>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</si>
  <si>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</si>
  <si>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</si>
  <si>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</si>
  <si>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</si>
  <si>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</si>
  <si>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</si>
  <si>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</si>
  <si>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</si>
  <si>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</si>
  <si>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</si>
  <si>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</si>
  <si>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</si>
  <si>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</si>
  <si>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</si>
  <si>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</si>
  <si>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</si>
  <si>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</si>
  <si>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</si>
  <si>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</si>
  <si>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</si>
  <si>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</si>
  <si>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</si>
  <si>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</si>
  <si>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</si>
  <si>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</si>
  <si>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</si>
  <si>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</si>
  <si>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</si>
  <si>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</si>
  <si>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</si>
  <si>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</si>
  <si>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</si>
  <si>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</si>
  <si>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</si>
  <si>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</si>
  <si>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</si>
  <si>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</si>
  <si>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</si>
  <si>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</si>
  <si>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</si>
  <si>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</si>
  <si>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</si>
  <si>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</si>
  <si>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</si>
  <si>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</si>
  <si>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</si>
  <si>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</si>
  <si>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</si>
  <si>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</si>
  <si>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</si>
  <si>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</si>
  <si>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</si>
  <si>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</si>
  <si>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</si>
  <si>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</si>
  <si>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</si>
  <si>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</si>
  <si>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</si>
  <si>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</si>
  <si>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</si>
  <si>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</si>
  <si>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</si>
  <si>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</si>
  <si>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</si>
  <si>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</si>
  <si>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</si>
  <si>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</si>
  <si>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</si>
  <si>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</si>
  <si>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</si>
  <si>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</si>
  <si>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</si>
  <si>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</si>
  <si>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</si>
  <si>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</si>
  <si>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</si>
  <si>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</si>
  <si>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</si>
  <si>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</si>
  <si>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</si>
  <si>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</si>
  <si>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</si>
  <si>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</si>
  <si>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</si>
  <si>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</si>
  <si>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</si>
  <si>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</si>
  <si>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</si>
  <si>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</si>
  <si>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</si>
  <si>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</si>
  <si>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</si>
  <si>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</si>
  <si>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</si>
  <si>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</si>
  <si>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</si>
  <si>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</si>
  <si>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</si>
  <si>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</si>
  <si>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</si>
  <si>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</si>
  <si>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</si>
  <si>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</si>
  <si>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</si>
  <si>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</si>
  <si>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</si>
  <si>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</si>
  <si>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</si>
  <si>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</si>
  <si>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</si>
  <si>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</si>
  <si>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</si>
  <si>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</si>
  <si>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</si>
  <si>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</si>
  <si>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</si>
  <si>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</si>
  <si>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</si>
  <si>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</si>
  <si>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</si>
  <si>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</si>
  <si>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</si>
  <si>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</si>
  <si>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</si>
  <si>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</si>
  <si>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</si>
  <si>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</si>
  <si>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</si>
  <si>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</si>
  <si>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</si>
  <si>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</si>
  <si>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</si>
  <si>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</si>
  <si>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</si>
  <si>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</si>
  <si>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</si>
  <si>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</si>
  <si>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</si>
  <si>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</si>
  <si>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</si>
  <si>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</si>
  <si>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</si>
  <si>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</si>
  <si>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</si>
  <si>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</si>
  <si>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</si>
  <si>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</si>
  <si>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</si>
  <si>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</si>
  <si>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</si>
  <si>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</si>
  <si>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</si>
  <si>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</si>
  <si>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</si>
  <si>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</si>
  <si>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</si>
  <si>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</si>
  <si>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</si>
  <si>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</si>
  <si>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</si>
  <si>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</si>
  <si>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</si>
  <si>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</si>
  <si>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</si>
  <si>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</si>
  <si>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</si>
  <si>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</si>
  <si>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</si>
  <si>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</si>
  <si>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</si>
  <si>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</si>
  <si>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</si>
  <si>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</si>
  <si>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</si>
  <si>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</si>
  <si>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</si>
  <si>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</si>
  <si>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</si>
  <si>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</si>
  <si>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</si>
  <si>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</si>
  <si>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</si>
  <si>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</si>
  <si>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</si>
  <si>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</si>
  <si>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</si>
  <si>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</si>
  <si>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</si>
  <si>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</si>
  <si>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</si>
  <si>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</si>
  <si>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</si>
  <si>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</si>
  <si>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</si>
  <si>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</si>
  <si>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</si>
  <si>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</si>
  <si>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</si>
  <si>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</si>
  <si>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</si>
  <si>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</si>
  <si>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</si>
  <si>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</si>
  <si>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</si>
  <si>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</si>
  <si>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</si>
  <si>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</si>
  <si>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</si>
  <si>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</si>
  <si>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</si>
  <si>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</si>
  <si>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</si>
  <si>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</si>
  <si>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</si>
  <si>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</si>
  <si>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</si>
  <si>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</si>
  <si>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</si>
  <si>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</si>
  <si>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</si>
  <si>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</si>
  <si>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</si>
  <si>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</si>
  <si>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</si>
  <si>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</si>
  <si>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</si>
  <si>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</si>
  <si>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</si>
  <si>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</si>
  <si>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</si>
  <si>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</si>
  <si>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</si>
  <si>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</si>
  <si>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</si>
  <si>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</si>
  <si>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</si>
  <si>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</si>
  <si>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</si>
  <si>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</si>
  <si>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</si>
  <si>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</si>
  <si>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</si>
  <si>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</si>
  <si>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</si>
  <si>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</si>
  <si>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</si>
  <si>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</si>
  <si>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</si>
  <si>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</si>
  <si>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</si>
  <si>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</si>
  <si>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</si>
  <si>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</si>
  <si>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</si>
  <si>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</si>
  <si>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</si>
  <si>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</si>
  <si>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</si>
  <si>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</si>
  <si>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</si>
  <si>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</si>
  <si>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</si>
  <si>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</si>
  <si>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</si>
  <si>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</si>
  <si>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</si>
  <si>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</si>
  <si>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</si>
  <si>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</si>
  <si>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</si>
  <si>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</si>
  <si>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</si>
  <si>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</si>
  <si>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</si>
  <si>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</si>
  <si>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</si>
  <si>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</si>
  <si>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</si>
  <si>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</si>
  <si>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</si>
  <si>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</si>
  <si>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</si>
  <si>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</si>
  <si>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</si>
  <si>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</si>
  <si>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</si>
  <si>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</si>
  <si>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</si>
  <si>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</si>
  <si>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</si>
  <si>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</si>
  <si>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</si>
  <si>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</si>
  <si>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</si>
  <si>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</si>
  <si>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</si>
  <si>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</si>
  <si>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</si>
  <si>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</si>
  <si>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</si>
  <si>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</si>
  <si>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</si>
  <si>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</si>
  <si>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</si>
  <si>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</si>
  <si>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</si>
  <si>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</si>
  <si>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</si>
  <si>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</si>
  <si>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</si>
  <si>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</si>
  <si>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</si>
  <si>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</si>
  <si>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</si>
  <si>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</si>
  <si>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</si>
  <si>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</si>
  <si>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</si>
  <si>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</si>
  <si>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</si>
  <si>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</si>
  <si>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</si>
  <si>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</si>
  <si>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</si>
  <si>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</si>
  <si>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</si>
  <si>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</si>
  <si>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</si>
  <si>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</si>
  <si>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</si>
  <si>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</si>
  <si>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</si>
  <si>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</si>
  <si>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</si>
  <si>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</si>
  <si>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</si>
  <si>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</si>
  <si>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</si>
  <si>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</si>
  <si>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</si>
  <si>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</si>
  <si>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</si>
  <si>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</si>
  <si>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</si>
  <si>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</si>
  <si>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</si>
  <si>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</si>
  <si>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</si>
  <si>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</si>
  <si>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</si>
  <si>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</si>
  <si>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</si>
  <si>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</si>
  <si>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</si>
  <si>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</si>
  <si>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</si>
  <si>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</si>
  <si>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</si>
  <si>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</si>
  <si>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</si>
  <si>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</si>
  <si>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</si>
  <si>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</si>
  <si>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</si>
  <si>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</si>
  <si>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</si>
  <si>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</si>
  <si>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</si>
  <si>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</si>
  <si>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</si>
  <si>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</si>
  <si>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</si>
  <si>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</si>
  <si>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</si>
  <si>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</si>
  <si>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</si>
  <si>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</si>
  <si>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</si>
  <si>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</si>
  <si>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</si>
  <si>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</si>
  <si>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</si>
  <si>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</si>
  <si>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</si>
  <si>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</si>
  <si>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</si>
  <si>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</si>
  <si>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</si>
  <si>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</si>
  <si>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</si>
  <si>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</si>
  <si>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</si>
  <si>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</si>
  <si>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</si>
  <si>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</si>
  <si>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</si>
  <si>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</si>
  <si>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</si>
  <si>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</si>
  <si>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</si>
  <si>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</si>
  <si>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</si>
  <si>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</si>
  <si>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</si>
  <si>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</si>
  <si>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</si>
  <si>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</si>
  <si>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</si>
  <si>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</si>
  <si>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</si>
  <si>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</si>
  <si>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</si>
  <si>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</si>
  <si>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</si>
  <si>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</si>
  <si>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</si>
  <si>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</si>
  <si>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</si>
  <si>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</si>
  <si>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</si>
  <si>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</si>
  <si>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</si>
  <si>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</si>
  <si>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</si>
  <si>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</si>
  <si>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</si>
  <si>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</si>
  <si>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</si>
  <si>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</si>
  <si>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</si>
  <si>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</si>
  <si>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</si>
  <si>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</si>
  <si>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</si>
  <si>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</si>
  <si>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</si>
  <si>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</si>
  <si>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</si>
  <si>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</si>
  <si>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</si>
  <si>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</si>
  <si>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</si>
  <si>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</si>
  <si>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</si>
  <si>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</si>
  <si>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</si>
  <si>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</si>
  <si>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</si>
  <si>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</si>
  <si>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</si>
  <si>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</si>
  <si>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</si>
  <si>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</si>
  <si>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</si>
  <si>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</si>
  <si>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</si>
  <si>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</si>
  <si>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</si>
  <si>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</si>
  <si>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</si>
  <si>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</si>
  <si>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</si>
  <si>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</si>
  <si>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</si>
  <si>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</si>
  <si>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</si>
  <si>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</si>
  <si>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</si>
  <si>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</si>
  <si>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</si>
  <si>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</si>
  <si>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</si>
  <si>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</si>
  <si>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</si>
  <si>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</si>
  <si>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</si>
  <si>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</si>
  <si>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</si>
  <si>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</si>
  <si>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</si>
  <si>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</si>
  <si>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</si>
  <si>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</si>
  <si>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</si>
  <si>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</si>
  <si>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</si>
  <si>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</si>
  <si>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</si>
  <si>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</si>
  <si>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</si>
  <si>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</si>
  <si>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</si>
  <si>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</si>
  <si>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</si>
  <si>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</si>
  <si>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</si>
  <si>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</si>
  <si>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</si>
  <si>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</si>
  <si>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</si>
  <si>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</si>
  <si>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</si>
  <si>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</si>
  <si>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</si>
  <si>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</si>
  <si>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</si>
  <si>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</si>
  <si>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</si>
  <si>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</si>
  <si>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</si>
  <si>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</si>
  <si>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</si>
  <si>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</si>
  <si>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</si>
  <si>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</si>
  <si>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</si>
  <si>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</si>
  <si>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</si>
  <si>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</si>
  <si>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</si>
  <si>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</si>
  <si>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</si>
  <si>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</si>
  <si>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</si>
  <si>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</si>
  <si>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</si>
  <si>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</si>
  <si>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</si>
  <si>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</si>
  <si>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</si>
  <si>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</si>
  <si>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</si>
  <si>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</si>
  <si>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</si>
  <si>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</si>
  <si>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</si>
  <si>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</si>
  <si>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</si>
  <si>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</si>
  <si>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</si>
  <si>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</si>
  <si>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</si>
  <si>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</si>
  <si>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</si>
  <si>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</si>
  <si>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</si>
  <si>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</si>
  <si>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</si>
  <si>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</si>
  <si>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</si>
  <si>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</si>
  <si>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</si>
  <si>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</si>
  <si>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</si>
  <si>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</si>
  <si>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</si>
  <si>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</si>
  <si>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</si>
  <si>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</si>
  <si>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</si>
  <si>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</si>
  <si>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</si>
  <si>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</si>
  <si>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</si>
  <si>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</si>
  <si>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</si>
  <si>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</si>
  <si>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</si>
  <si>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</si>
  <si>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</si>
  <si>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</si>
  <si>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</si>
  <si>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</si>
  <si>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</si>
  <si>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</si>
  <si>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</si>
  <si>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</si>
  <si>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</si>
  <si>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</si>
  <si>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</si>
  <si>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</si>
  <si>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</si>
  <si>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</si>
  <si>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</si>
  <si>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</si>
  <si>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</si>
  <si>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</si>
  <si>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</si>
  <si>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</si>
  <si>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</si>
  <si>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</si>
  <si>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</si>
  <si>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</si>
  <si>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</si>
  <si>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</si>
  <si>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</si>
  <si>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</si>
  <si>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</si>
  <si>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</si>
  <si>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</si>
  <si>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</si>
  <si>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</si>
  <si>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</si>
  <si>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</si>
  <si>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</si>
  <si>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</si>
  <si>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</si>
  <si>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</si>
  <si>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</si>
  <si>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</si>
  <si>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</si>
  <si>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</si>
  <si>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</si>
  <si>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</si>
  <si>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</si>
  <si>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</si>
  <si>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</si>
  <si>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</si>
  <si>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</si>
  <si>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</si>
  <si>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</si>
  <si>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</si>
  <si>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</si>
  <si>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</si>
  <si>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</si>
  <si>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</si>
  <si>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</si>
  <si>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</si>
  <si>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</si>
  <si>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</si>
  <si>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</si>
  <si>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</si>
  <si>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</si>
  <si>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</si>
  <si>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</si>
  <si>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</si>
  <si>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</si>
  <si>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</si>
  <si>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</si>
  <si>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</si>
  <si>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</si>
  <si>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</si>
  <si>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</si>
  <si>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</si>
  <si>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</si>
  <si>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</si>
  <si>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</si>
  <si>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</si>
  <si>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</si>
  <si>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</si>
  <si>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</si>
  <si>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</si>
  <si>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</si>
  <si>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</si>
  <si>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</si>
  <si>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</si>
  <si>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</si>
  <si>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</si>
  <si>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</si>
  <si>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</si>
  <si>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</si>
  <si>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</si>
  <si>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</si>
  <si>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</si>
  <si>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</si>
  <si>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</si>
  <si>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</si>
  <si>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</si>
  <si>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</si>
  <si>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</si>
  <si>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</si>
  <si>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</si>
  <si>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</si>
  <si>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</si>
  <si>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</si>
  <si>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</si>
  <si>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</si>
  <si>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</si>
  <si>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</si>
  <si>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</si>
  <si>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</si>
  <si>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</si>
  <si>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</si>
  <si>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</si>
  <si>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</si>
  <si>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</si>
  <si>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</si>
  <si>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</si>
  <si>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</si>
  <si>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</si>
  <si>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</si>
  <si>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</si>
  <si>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</si>
  <si>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</si>
  <si>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</si>
  <si>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</si>
  <si>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</si>
  <si>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</si>
  <si>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</si>
  <si>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</si>
  <si>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</si>
  <si>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</si>
  <si>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</si>
  <si>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</si>
  <si>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</si>
  <si>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</si>
  <si>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</si>
  <si>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</si>
  <si>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</si>
  <si>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</si>
  <si>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</si>
  <si>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</si>
  <si>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</si>
  <si>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</si>
  <si>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</si>
  <si>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</si>
  <si>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</si>
  <si>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</si>
  <si>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</si>
  <si>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</si>
  <si>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</si>
  <si>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</si>
  <si>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</si>
  <si>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</si>
  <si>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</si>
  <si>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</si>
  <si>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</si>
  <si>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</si>
  <si>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</si>
  <si>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</si>
  <si>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</si>
  <si>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</si>
  <si>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</si>
  <si>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</si>
  <si>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</si>
  <si>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</si>
  <si>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</si>
  <si>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</si>
  <si>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</si>
  <si>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</si>
  <si>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</si>
  <si>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</si>
  <si>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</si>
  <si>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</si>
  <si>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</si>
  <si>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</si>
  <si>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</si>
  <si>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</si>
  <si>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</si>
  <si>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</si>
  <si>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</si>
  <si>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</si>
  <si>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</si>
  <si>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</si>
  <si>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</si>
  <si>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</si>
  <si>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</si>
  <si>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</si>
  <si>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</si>
  <si>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</si>
  <si>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</si>
  <si>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</si>
  <si>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</si>
  <si>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</si>
  <si>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</si>
  <si>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</si>
  <si>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</si>
  <si>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</si>
  <si>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</si>
  <si>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</si>
  <si>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</si>
  <si>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</si>
  <si>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</si>
  <si>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</si>
  <si>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</si>
  <si>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</si>
  <si>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</si>
  <si>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</si>
  <si>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</si>
  <si>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</si>
  <si>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</si>
  <si>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</si>
  <si>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</si>
  <si>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</si>
  <si>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</si>
  <si>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</si>
  <si>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</si>
  <si>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</si>
  <si>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</si>
  <si>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</si>
  <si>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</si>
  <si>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</si>
  <si>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</si>
  <si>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</si>
  <si>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</si>
  <si>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</si>
  <si>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</si>
  <si>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</si>
  <si>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</si>
  <si>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</si>
  <si>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</si>
  <si>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</si>
  <si>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</si>
  <si>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</si>
  <si>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</si>
  <si>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</si>
  <si>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</si>
  <si>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</si>
  <si>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</si>
  <si>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</si>
  <si>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</si>
  <si>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</si>
  <si>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</si>
  <si>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</si>
  <si>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</si>
  <si>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</si>
  <si>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</si>
  <si>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</si>
  <si>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</si>
  <si>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</si>
  <si>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</si>
  <si>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</si>
  <si>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</si>
  <si>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</si>
  <si>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</si>
  <si>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</si>
  <si>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</si>
  <si>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</si>
  <si>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</si>
  <si>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</si>
  <si>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</si>
  <si>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</si>
  <si>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</si>
  <si>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</si>
  <si>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</si>
  <si>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</si>
  <si>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</si>
  <si>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</si>
  <si>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</si>
  <si>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</si>
  <si>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</si>
  <si>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</si>
  <si>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</si>
  <si>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</si>
  <si>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</si>
  <si>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</si>
  <si>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</si>
  <si>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</si>
  <si>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</si>
  <si>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</si>
  <si>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</si>
  <si>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</si>
  <si>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</si>
  <si>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</si>
  <si>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</si>
  <si>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</si>
  <si>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</si>
  <si>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</si>
  <si>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</si>
  <si>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</si>
  <si>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</si>
  <si>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</si>
  <si>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</si>
  <si>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</si>
  <si>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</si>
  <si>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</si>
  <si>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</si>
  <si>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</si>
  <si>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</si>
  <si>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</si>
  <si>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</si>
  <si>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</si>
  <si>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</si>
  <si>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</si>
  <si>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</si>
  <si>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</si>
  <si>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</si>
  <si>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</si>
  <si>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</si>
  <si>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</si>
  <si>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</si>
  <si>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</si>
  <si>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</si>
  <si>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</si>
  <si>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</si>
  <si>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</si>
  <si>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</si>
  <si>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</si>
  <si>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</si>
  <si>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</si>
  <si>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</si>
  <si>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</si>
  <si>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</si>
  <si>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</si>
  <si>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</si>
  <si>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</si>
  <si>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</si>
  <si>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</si>
  <si>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</si>
  <si>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</si>
  <si>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</si>
  <si>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</si>
  <si>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</si>
  <si>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</si>
  <si>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</si>
  <si>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</si>
  <si>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</si>
  <si>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</si>
  <si>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</si>
  <si>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</si>
  <si>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</si>
  <si>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</si>
  <si>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</si>
  <si>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</si>
  <si>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</si>
  <si>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</si>
  <si>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</si>
  <si>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</si>
  <si>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</si>
  <si>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</si>
  <si>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</si>
  <si>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</si>
  <si>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</si>
  <si>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</si>
  <si>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</si>
  <si>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</si>
  <si>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</si>
  <si>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</si>
  <si>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</si>
  <si>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</si>
  <si>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</si>
  <si>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</si>
  <si>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</si>
  <si>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</si>
  <si>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</si>
  <si>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</si>
  <si>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</si>
  <si>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</si>
  <si>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</si>
  <si>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</si>
  <si>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</si>
  <si>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</si>
  <si>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</si>
  <si>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</si>
  <si>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</si>
  <si>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</si>
  <si>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</si>
  <si>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</si>
  <si>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</si>
  <si>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</si>
  <si>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</si>
  <si>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</si>
  <si>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</si>
  <si>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</si>
  <si>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</si>
  <si>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</si>
  <si>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</si>
  <si>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</si>
  <si>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</si>
  <si>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</si>
  <si>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</si>
  <si>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</si>
  <si>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</si>
  <si>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</si>
  <si>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</si>
  <si>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</si>
  <si>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</si>
  <si>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</si>
  <si>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</si>
  <si>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</si>
  <si>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</si>
  <si>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</si>
  <si>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</si>
  <si>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</si>
  <si>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</si>
  <si>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</si>
  <si>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</si>
  <si>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</si>
  <si>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</si>
  <si>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</si>
  <si>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</si>
  <si>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</si>
  <si>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</si>
  <si>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</si>
  <si>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</si>
  <si>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</si>
  <si>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</si>
  <si>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</si>
  <si>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</si>
  <si>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</si>
  <si>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</si>
  <si>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</si>
  <si>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</si>
  <si>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</si>
  <si>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</si>
  <si>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</si>
  <si>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</si>
  <si>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</si>
  <si>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</si>
  <si>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</si>
  <si>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</si>
  <si>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</si>
  <si>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</si>
  <si>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</si>
  <si>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</si>
  <si>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</si>
  <si>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</si>
  <si>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</si>
  <si>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</si>
  <si>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</si>
  <si>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</si>
  <si>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</si>
  <si>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</si>
  <si>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</si>
  <si>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</si>
  <si>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</si>
  <si>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</si>
  <si>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</si>
  <si>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</si>
  <si>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</si>
  <si>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</si>
  <si>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</si>
  <si>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</si>
  <si>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</si>
  <si>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</si>
  <si>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</si>
  <si>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</si>
  <si>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</si>
  <si>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</si>
  <si>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</si>
  <si>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</si>
  <si>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</si>
  <si>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</si>
  <si>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</si>
  <si>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</si>
  <si>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</si>
  <si>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</si>
  <si>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</si>
  <si>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</si>
  <si>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</si>
  <si>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</si>
  <si>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</si>
  <si>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</si>
  <si>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</si>
  <si>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</si>
  <si>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</si>
  <si>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</si>
  <si>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</si>
  <si>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</si>
  <si>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</si>
  <si>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</si>
  <si>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</si>
  <si>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</si>
  <si>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</si>
  <si>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</si>
  <si>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</si>
  <si>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</si>
  <si>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</si>
  <si>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</si>
  <si>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</si>
  <si>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</si>
  <si>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</si>
  <si>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</si>
  <si>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</si>
  <si>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</si>
  <si>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</si>
  <si>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</si>
  <si>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</si>
  <si>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</si>
  <si>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</si>
  <si>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</si>
  <si>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</si>
  <si>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</si>
  <si>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</si>
  <si>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</si>
  <si>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</si>
  <si>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</si>
  <si>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</si>
  <si>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</si>
  <si>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</si>
  <si>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</si>
  <si>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</si>
  <si>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</si>
  <si>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</si>
  <si>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</si>
  <si>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</si>
  <si>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</si>
  <si>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</si>
  <si>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</si>
  <si>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</si>
  <si>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</si>
  <si>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</si>
  <si>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</si>
  <si>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</si>
  <si>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</si>
  <si>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</si>
  <si>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</si>
  <si>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</si>
  <si>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</si>
  <si>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</si>
  <si>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</si>
  <si>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</si>
  <si>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</si>
  <si>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</si>
  <si>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</si>
  <si>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</si>
  <si>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</si>
  <si>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</si>
  <si>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</si>
  <si>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</si>
  <si>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</si>
  <si>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</si>
  <si>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</si>
  <si>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</si>
  <si>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</si>
  <si>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</si>
  <si>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</si>
  <si>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</si>
  <si>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</si>
  <si>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</si>
  <si>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</si>
  <si>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</si>
  <si>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</si>
  <si>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</si>
  <si>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</si>
  <si>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</si>
  <si>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</si>
  <si>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</si>
  <si>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</si>
  <si>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</si>
  <si>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</si>
  <si>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</si>
  <si>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</si>
  <si>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</si>
  <si>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</si>
  <si>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</si>
  <si>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</si>
  <si>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</si>
  <si>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</si>
  <si>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</si>
  <si>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</si>
  <si>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</si>
  <si>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</si>
  <si>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</si>
  <si>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</si>
  <si>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</si>
  <si>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</si>
  <si>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</si>
  <si>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</si>
  <si>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</si>
  <si>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</si>
  <si>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</si>
  <si>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</si>
  <si>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</si>
  <si>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</si>
  <si>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</si>
  <si>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</si>
  <si>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</si>
  <si>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</si>
  <si>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</si>
  <si>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</si>
  <si>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</si>
  <si>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</si>
  <si>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</si>
  <si>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</si>
  <si>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</si>
  <si>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</si>
  <si>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</si>
  <si>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</si>
  <si>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</si>
  <si>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</si>
  <si>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</si>
  <si>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</si>
  <si>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</si>
  <si>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</si>
  <si>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</si>
  <si>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</si>
  <si>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</si>
  <si>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</si>
  <si>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</si>
  <si>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</si>
  <si>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</si>
  <si>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</si>
  <si>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</si>
  <si>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</si>
  <si>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</si>
  <si>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</si>
  <si>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</si>
  <si>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</si>
  <si>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</si>
  <si>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</si>
  <si>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</si>
  <si>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</si>
  <si>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</si>
  <si>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</si>
  <si>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</si>
  <si>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</si>
  <si>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</si>
  <si>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</si>
  <si>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</si>
  <si>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</si>
  <si>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</si>
  <si>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</si>
  <si>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</si>
  <si>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</si>
  <si>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</si>
  <si>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</si>
  <si>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</si>
  <si>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</si>
  <si>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</si>
  <si>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</si>
  <si>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</si>
  <si>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</si>
  <si>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</si>
  <si>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</si>
  <si>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</si>
  <si>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</si>
  <si>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</si>
  <si>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</si>
  <si>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</si>
  <si>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</si>
  <si>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</si>
  <si>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</si>
  <si>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</si>
  <si>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</si>
  <si>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</si>
  <si>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</si>
  <si>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</si>
  <si>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</si>
  <si>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</si>
  <si>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</si>
  <si>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</si>
  <si>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</si>
  <si>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</si>
  <si>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</si>
  <si>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</si>
  <si>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</si>
  <si>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</si>
  <si>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</si>
  <si>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</si>
  <si>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</si>
  <si>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</si>
  <si>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</si>
  <si>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</si>
  <si>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</si>
  <si>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</si>
  <si>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</si>
  <si>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</si>
  <si>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</si>
  <si>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</si>
  <si>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</si>
  <si>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</si>
  <si>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</si>
  <si>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</si>
  <si>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</si>
  <si>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</si>
  <si>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</si>
  <si>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</si>
  <si>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</si>
  <si>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</si>
  <si>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</si>
  <si>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</si>
  <si>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</si>
  <si>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</si>
  <si>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</si>
  <si>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</si>
  <si>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</si>
  <si>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</si>
  <si>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</si>
  <si>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</si>
  <si>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</si>
  <si>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</si>
  <si>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</si>
  <si>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</si>
  <si>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</si>
  <si>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</si>
  <si>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</si>
  <si>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</si>
  <si>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</si>
  <si>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</si>
  <si>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</si>
  <si>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</si>
  <si>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</si>
  <si>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</si>
  <si>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</si>
  <si>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</si>
  <si>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</si>
  <si>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</si>
  <si>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</si>
  <si>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</si>
  <si>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</si>
  <si>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</si>
  <si>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</si>
  <si>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</si>
  <si>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</si>
  <si>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</si>
  <si>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</si>
  <si>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</si>
  <si>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</si>
  <si>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</si>
  <si>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</si>
  <si>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</si>
  <si>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</si>
  <si>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</si>
  <si>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</si>
  <si>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</si>
  <si>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</si>
  <si>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</si>
  <si>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</si>
  <si>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</si>
  <si>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</si>
  <si>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</si>
  <si>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</si>
  <si>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</si>
  <si>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</si>
  <si>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</si>
  <si>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</si>
  <si>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</si>
  <si>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</si>
  <si>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</si>
  <si>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</si>
  <si>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</si>
  <si>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</si>
  <si>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</si>
  <si>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</si>
  <si>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</si>
  <si>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</si>
  <si>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</si>
  <si>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</si>
  <si>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</si>
  <si>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</si>
  <si>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</si>
  <si>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</si>
  <si>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</si>
  <si>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</si>
  <si>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</si>
  <si>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</si>
  <si>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</si>
  <si>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</si>
  <si>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</si>
  <si>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</si>
  <si>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</si>
  <si>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</si>
  <si>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</si>
  <si>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</si>
  <si>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</si>
  <si>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</si>
  <si>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</si>
  <si>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</si>
  <si>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</si>
  <si>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</si>
  <si>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</si>
  <si>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</si>
  <si>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</si>
  <si>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</si>
  <si>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</si>
  <si>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</si>
  <si>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</si>
  <si>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</si>
  <si>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</si>
  <si>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</si>
  <si>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</si>
  <si>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</si>
  <si>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</si>
  <si>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</si>
  <si>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</si>
  <si>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</si>
  <si>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</si>
  <si>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</si>
  <si>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</si>
  <si>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</si>
  <si>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</si>
  <si>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</si>
  <si>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</si>
  <si>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</si>
  <si>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</si>
  <si>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</si>
  <si>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</si>
  <si>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</si>
  <si>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</si>
  <si>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</si>
  <si>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</si>
  <si>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</si>
  <si>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</si>
  <si>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</si>
  <si>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</si>
  <si>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</si>
  <si>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</si>
  <si>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</si>
  <si>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</si>
  <si>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</si>
  <si>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</si>
  <si>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</si>
  <si>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</si>
  <si>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</si>
  <si>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</si>
  <si>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</si>
  <si>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</si>
  <si>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</si>
  <si>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</si>
  <si>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</si>
  <si>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</si>
  <si>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</si>
  <si>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</si>
  <si>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</si>
  <si>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</si>
  <si>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</si>
  <si>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</si>
  <si>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</si>
  <si>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</si>
  <si>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</si>
  <si>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</si>
  <si>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</si>
  <si>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</si>
  <si>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</si>
  <si>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</si>
  <si>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</si>
  <si>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</si>
  <si>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</si>
  <si>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</si>
  <si>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</si>
  <si>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</si>
  <si>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</si>
  <si>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</si>
  <si>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</si>
  <si>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</si>
  <si>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</si>
  <si>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</si>
  <si>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</si>
  <si>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</si>
  <si>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</si>
  <si>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</si>
  <si>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</si>
  <si>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</si>
  <si>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</si>
  <si>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</si>
  <si>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</si>
  <si>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</si>
  <si>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</si>
  <si>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</si>
  <si>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</si>
  <si>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</si>
  <si>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</si>
  <si>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</si>
  <si>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</si>
  <si>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</si>
  <si>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</si>
  <si>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</si>
  <si>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</si>
  <si>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</si>
  <si>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</si>
  <si>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</si>
  <si>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</si>
  <si>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</si>
  <si>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</si>
  <si>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</si>
  <si>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</si>
  <si>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</si>
  <si>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</si>
  <si>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</si>
  <si>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</si>
  <si>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</si>
  <si>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</si>
  <si>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</si>
  <si>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</si>
  <si>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</si>
  <si>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</si>
  <si>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</si>
  <si>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</si>
  <si>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</si>
  <si>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</si>
  <si>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</si>
  <si>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</si>
  <si>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</si>
  <si>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</si>
  <si>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</si>
  <si>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</si>
  <si>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</si>
  <si>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</si>
  <si>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</si>
  <si>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</si>
  <si>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</si>
  <si>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</si>
  <si>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</si>
  <si>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</si>
  <si>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</si>
  <si>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</si>
  <si>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</si>
  <si>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</si>
  <si>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</si>
  <si>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</si>
  <si>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</si>
  <si>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</si>
  <si>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</si>
  <si>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</si>
  <si>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</si>
  <si>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</si>
  <si>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</si>
  <si>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</si>
  <si>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</si>
  <si>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</si>
  <si>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</si>
  <si>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</si>
  <si>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</si>
  <si>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</si>
  <si>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</si>
  <si>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</si>
  <si>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</si>
  <si>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</si>
  <si>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</si>
  <si>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</si>
  <si>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</si>
  <si>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</si>
  <si>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</si>
  <si>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</si>
  <si>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</si>
  <si>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</si>
  <si>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</si>
  <si>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</si>
  <si>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</si>
  <si>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</si>
  <si>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</si>
  <si>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</si>
  <si>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</si>
  <si>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</si>
  <si>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</si>
  <si>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</si>
  <si>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</si>
  <si>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</si>
  <si>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</si>
  <si>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</si>
  <si>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</si>
  <si>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</si>
  <si>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</si>
  <si>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</si>
  <si>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</si>
  <si>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</si>
  <si>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</si>
  <si>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</si>
  <si>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</si>
  <si>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</si>
  <si>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</si>
  <si>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</si>
  <si>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</si>
  <si>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</si>
  <si>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</si>
  <si>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</si>
  <si>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</si>
  <si>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</si>
  <si>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</si>
  <si>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</si>
  <si>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</si>
  <si>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</si>
  <si>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</si>
  <si>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</si>
  <si>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</si>
  <si>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</si>
  <si>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</si>
  <si>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</si>
  <si>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</si>
  <si>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</si>
  <si>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</si>
  <si>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</si>
  <si>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</si>
  <si>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</si>
  <si>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</si>
  <si>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</si>
  <si>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</si>
  <si>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</si>
  <si>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</si>
  <si>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</si>
  <si>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</si>
  <si>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</si>
  <si>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</si>
  <si>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</si>
  <si>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</si>
  <si>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</si>
  <si>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</si>
  <si>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</si>
  <si>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</si>
  <si>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</si>
  <si>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</si>
  <si>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</si>
  <si>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</si>
  <si>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</si>
  <si>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</si>
  <si>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</si>
  <si>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</si>
  <si>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</si>
  <si>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</si>
  <si>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</si>
  <si>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</si>
  <si>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</si>
  <si>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</si>
  <si>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</si>
  <si>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</si>
  <si>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</si>
  <si>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</si>
  <si>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</si>
  <si>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</si>
  <si>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</si>
  <si>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</si>
  <si>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</si>
  <si>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</si>
  <si>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</si>
  <si>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</si>
  <si>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</si>
  <si>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</si>
  <si>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</si>
  <si>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</si>
  <si>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</si>
  <si>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</si>
  <si>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</si>
  <si>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</si>
  <si>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</si>
  <si>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</si>
  <si>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</si>
  <si>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</si>
  <si>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</si>
  <si>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</si>
  <si>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</si>
  <si>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</si>
  <si>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</si>
  <si>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</si>
  <si>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</si>
  <si>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</si>
  <si>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</si>
  <si>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</si>
  <si>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</si>
  <si>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</si>
  <si>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</si>
  <si>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</si>
  <si>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</si>
  <si>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</si>
  <si>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</si>
  <si>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</si>
  <si>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</si>
  <si>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</si>
  <si>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</si>
  <si>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</si>
  <si>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</si>
  <si>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</si>
  <si>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</si>
  <si>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</si>
  <si>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</si>
  <si>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</si>
  <si>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</si>
  <si>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</si>
  <si>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</si>
  <si>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</si>
  <si>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</si>
  <si>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</si>
  <si>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</si>
  <si>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</si>
  <si>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</si>
  <si>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</si>
  <si>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</si>
  <si>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</si>
  <si>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</si>
  <si>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</si>
  <si>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</si>
  <si>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</si>
  <si>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</si>
  <si>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</si>
  <si>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</si>
  <si>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</si>
  <si>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</si>
  <si>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</si>
  <si>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</si>
  <si>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</si>
  <si>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</si>
  <si>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</si>
  <si>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</si>
  <si>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</si>
  <si>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</si>
  <si>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</si>
  <si>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</si>
  <si>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</si>
  <si>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</si>
  <si>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</si>
  <si>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</si>
  <si>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</si>
  <si>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</si>
  <si>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</si>
  <si>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</si>
  <si>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</si>
  <si>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</si>
  <si>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</si>
  <si>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</si>
  <si>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</si>
  <si>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</si>
  <si>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</si>
  <si>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</si>
  <si>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</si>
  <si>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</si>
  <si>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</si>
  <si>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</si>
  <si>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</si>
  <si>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</si>
  <si>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</si>
  <si>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</si>
  <si>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</si>
  <si>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</si>
  <si>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</si>
  <si>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</si>
  <si>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</si>
  <si>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</si>
  <si>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</si>
  <si>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</si>
  <si>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</si>
  <si>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</si>
  <si>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</si>
  <si>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</si>
  <si>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</si>
  <si>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</si>
  <si>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</si>
  <si>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</si>
  <si>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</si>
  <si>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</si>
  <si>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</si>
  <si>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</si>
  <si>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</si>
  <si>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</si>
  <si>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</si>
  <si>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</si>
  <si>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</si>
  <si>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</si>
  <si>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</si>
  <si>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</si>
  <si>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</si>
  <si>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</si>
  <si>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</si>
  <si>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</si>
  <si>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</si>
  <si>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</si>
  <si>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</si>
  <si>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</si>
  <si>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</si>
  <si>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</si>
  <si>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</si>
  <si>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</si>
  <si>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</si>
  <si>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</si>
  <si>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</si>
  <si>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</si>
  <si>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</si>
  <si>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</si>
  <si>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</si>
  <si>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</si>
  <si>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</si>
  <si>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</si>
  <si>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</si>
  <si>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</si>
  <si>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</si>
  <si>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</si>
  <si>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</si>
  <si>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</si>
  <si>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</si>
  <si>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</si>
  <si>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</si>
  <si>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</si>
  <si>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</si>
  <si>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</si>
  <si>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</si>
  <si>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</si>
  <si>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</si>
  <si>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</si>
  <si>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</si>
  <si>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</si>
  <si>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</si>
  <si>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</si>
  <si>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</si>
  <si>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</si>
  <si>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</si>
  <si>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</si>
  <si>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</si>
  <si>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</si>
  <si>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</si>
  <si>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</si>
  <si>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</si>
  <si>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</si>
  <si>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</si>
  <si>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</si>
  <si>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</si>
  <si>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</si>
  <si>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</si>
  <si>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</si>
  <si>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</si>
  <si>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</si>
  <si>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</si>
  <si>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</si>
  <si>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</si>
  <si>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</si>
  <si>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</si>
  <si>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</si>
  <si>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</si>
  <si>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</si>
  <si>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</si>
  <si>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</si>
  <si>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</si>
  <si>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</si>
  <si>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</si>
  <si>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</si>
  <si>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</si>
  <si>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</si>
  <si>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</si>
  <si>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</si>
  <si>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</si>
  <si>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</si>
  <si>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</si>
  <si>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</si>
  <si>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</si>
  <si>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</si>
  <si>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</si>
  <si>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</si>
  <si>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</si>
  <si>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</si>
  <si>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</si>
  <si>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</si>
  <si>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</si>
  <si>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</si>
  <si>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</si>
  <si>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</si>
  <si>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</si>
  <si>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</si>
  <si>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</si>
  <si>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</si>
  <si>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</si>
  <si>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</si>
  <si>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</si>
  <si>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</si>
  <si>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</si>
  <si>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</si>
  <si>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</si>
  <si>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</si>
  <si>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</si>
  <si>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</si>
  <si>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</si>
  <si>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</si>
  <si>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</si>
  <si>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</si>
  <si>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</si>
  <si>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</si>
  <si>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</si>
  <si>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</si>
  <si>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</si>
  <si>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</si>
  <si>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</si>
  <si>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</si>
  <si>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</si>
  <si>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</si>
  <si>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</si>
  <si>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</si>
  <si>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</si>
  <si>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</si>
  <si>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</si>
  <si>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</si>
  <si>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</si>
  <si>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</si>
  <si>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</si>
  <si>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</si>
  <si>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</si>
  <si>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</si>
  <si>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</si>
  <si>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</si>
  <si>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</si>
  <si>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</si>
  <si>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</si>
  <si>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</si>
  <si>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</si>
  <si>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</si>
  <si>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</si>
  <si>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</si>
  <si>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</si>
  <si>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</si>
  <si>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</si>
  <si>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</si>
  <si>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</si>
  <si>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</si>
  <si>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</si>
  <si>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</si>
  <si>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</si>
  <si>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</si>
  <si>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</si>
  <si>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</si>
  <si>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</si>
  <si>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</si>
  <si>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</si>
  <si>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</si>
  <si>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</si>
  <si>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</si>
  <si>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</si>
  <si>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</si>
  <si>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</si>
  <si>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</si>
  <si>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</si>
  <si>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</si>
  <si>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</si>
  <si>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</si>
  <si>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</si>
  <si>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</si>
  <si>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</si>
  <si>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</si>
  <si>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</si>
  <si>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</si>
  <si>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</si>
  <si>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</si>
  <si>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</si>
  <si>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</si>
  <si>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</si>
  <si>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</si>
  <si>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</si>
  <si>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</si>
  <si>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</si>
  <si>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</si>
  <si>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</si>
  <si>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</si>
  <si>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</si>
  <si>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</si>
  <si>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</si>
  <si>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</si>
  <si>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</si>
  <si>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</si>
  <si>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</si>
  <si>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</si>
  <si>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</si>
  <si>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</si>
  <si>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</si>
  <si>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</si>
  <si>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</si>
  <si>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</si>
  <si>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</si>
  <si>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</si>
  <si>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</si>
  <si>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</si>
  <si>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</si>
  <si>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</si>
  <si>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</si>
  <si>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</si>
  <si>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</si>
  <si>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</si>
  <si>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</si>
  <si>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</si>
  <si>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</si>
  <si>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</si>
  <si>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</si>
  <si>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</si>
  <si>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</si>
  <si>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</si>
  <si>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</si>
  <si>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</si>
  <si>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</si>
  <si>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</si>
  <si>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</si>
  <si>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</si>
  <si>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</si>
  <si>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</si>
  <si>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</si>
  <si>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</si>
  <si>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</si>
  <si>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</si>
  <si>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</si>
  <si>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</si>
  <si>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</si>
  <si>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</si>
  <si>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</si>
  <si>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</si>
  <si>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</si>
  <si>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</si>
  <si>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</si>
  <si>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</si>
  <si>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</si>
  <si>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</si>
  <si>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</si>
  <si>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</si>
  <si>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</si>
  <si>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</si>
  <si>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</si>
  <si>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</si>
  <si>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</si>
  <si>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</si>
  <si>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</si>
  <si>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</si>
  <si>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</si>
  <si>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</si>
  <si>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</si>
  <si>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</si>
  <si>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</si>
  <si>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</si>
  <si>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</si>
  <si>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</si>
  <si>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</si>
  <si>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</si>
  <si>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</si>
  <si>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</si>
  <si>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</si>
  <si>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</si>
  <si>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</si>
  <si>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</si>
  <si>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</si>
  <si>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</si>
  <si>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</si>
  <si>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</si>
  <si>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</si>
  <si>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</si>
  <si>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</si>
  <si>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</si>
  <si>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</si>
  <si>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</si>
  <si>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</si>
  <si>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</si>
  <si>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</si>
  <si>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</si>
  <si>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</si>
  <si>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</si>
  <si>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</si>
  <si>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</si>
  <si>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</si>
  <si>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</si>
  <si>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</si>
  <si>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</si>
  <si>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</si>
  <si>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</si>
  <si>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</si>
  <si>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</si>
  <si>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</si>
  <si>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</si>
  <si>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</si>
  <si>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</si>
  <si>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</si>
  <si>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</si>
  <si>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</si>
  <si>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</si>
  <si>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</si>
  <si>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</si>
  <si>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</si>
  <si>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</si>
  <si>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</si>
  <si>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</si>
  <si>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</si>
  <si>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</si>
  <si>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</si>
  <si>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</si>
  <si>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</si>
  <si>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</si>
  <si>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</si>
  <si>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</si>
  <si>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</si>
  <si>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</si>
  <si>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</si>
  <si>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</si>
  <si>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</si>
  <si>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</si>
  <si>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</si>
  <si>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</si>
  <si>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</si>
  <si>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</si>
  <si>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</si>
  <si>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</si>
  <si>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</si>
  <si>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</si>
  <si>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</si>
  <si>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</si>
  <si>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</si>
  <si>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</si>
  <si>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</si>
  <si>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</si>
  <si>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</si>
  <si>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</si>
  <si>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</si>
  <si>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</si>
  <si>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</si>
  <si>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</si>
  <si>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</si>
  <si>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</si>
  <si>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</si>
  <si>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</si>
  <si>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</si>
  <si>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</si>
  <si>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</si>
  <si>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</si>
  <si>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</si>
  <si>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</si>
  <si>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</si>
  <si>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</si>
  <si>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</si>
  <si>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</si>
  <si>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</si>
  <si>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</si>
  <si>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</si>
  <si>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</si>
  <si>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</si>
  <si>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</si>
  <si>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</si>
  <si>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</si>
  <si>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</si>
  <si>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</si>
  <si>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</si>
  <si>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</si>
  <si>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</si>
  <si>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</si>
  <si>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</si>
  <si>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</si>
  <si>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</si>
  <si>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</si>
  <si>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</si>
  <si>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</si>
  <si>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</si>
  <si>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</si>
  <si>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</si>
  <si>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</si>
  <si>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</si>
  <si>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</si>
  <si>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</si>
  <si>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</si>
  <si>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</si>
  <si>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</si>
  <si>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</si>
  <si>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</si>
  <si>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</si>
  <si>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</si>
  <si>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</si>
  <si>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</si>
  <si>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</si>
  <si>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</si>
  <si>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</si>
  <si>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</si>
  <si>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</si>
  <si>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</si>
  <si>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</si>
  <si>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</si>
  <si>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</si>
  <si>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</si>
  <si>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</si>
  <si>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</si>
  <si>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</si>
  <si>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</si>
  <si>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</si>
  <si>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</si>
  <si>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</si>
  <si>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</si>
  <si>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</si>
  <si>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</si>
  <si>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</si>
  <si>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</si>
  <si>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</si>
  <si>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</si>
  <si>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</si>
  <si>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</si>
  <si>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</si>
  <si>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</si>
  <si>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</si>
  <si>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</si>
  <si>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</si>
  <si>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</si>
  <si>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</si>
  <si>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</si>
  <si>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</si>
  <si>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</si>
  <si>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</si>
  <si>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</si>
  <si>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</si>
  <si>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</si>
  <si>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</si>
  <si>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</si>
  <si>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</si>
  <si>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</si>
  <si>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</si>
  <si>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</si>
  <si>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</si>
  <si>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</si>
  <si>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</si>
  <si>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</si>
  <si>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</si>
  <si>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</si>
  <si>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</si>
  <si>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</si>
  <si>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</si>
  <si>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</si>
  <si>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</si>
  <si>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</si>
  <si>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</si>
  <si>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</si>
  <si>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</si>
  <si>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</si>
  <si>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</si>
  <si>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</si>
  <si>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</si>
  <si>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</si>
  <si>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</si>
  <si>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</si>
  <si>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</si>
  <si>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</si>
  <si>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</si>
  <si>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</si>
  <si>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</si>
  <si>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</si>
  <si>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</si>
  <si>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</si>
  <si>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</si>
  <si>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</si>
  <si>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</si>
  <si>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</si>
  <si>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</si>
  <si>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</si>
  <si>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</si>
  <si>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</si>
  <si>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</si>
  <si>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</si>
  <si>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</si>
  <si>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</si>
  <si>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</si>
  <si>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</si>
  <si>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</si>
  <si>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</si>
  <si>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</si>
  <si>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</si>
  <si>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</si>
  <si>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</si>
  <si>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</si>
  <si>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</si>
  <si>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</si>
  <si>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</si>
  <si>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</si>
  <si>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</si>
  <si>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</si>
  <si>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</si>
  <si>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</si>
  <si>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</si>
  <si>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</si>
  <si>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</si>
  <si>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</si>
  <si>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</si>
  <si>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</si>
  <si>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</si>
  <si>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</si>
  <si>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</si>
  <si>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</si>
  <si>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</si>
  <si>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</si>
  <si>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</si>
  <si>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</si>
  <si>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</si>
  <si>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</si>
  <si>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</si>
  <si>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</si>
  <si>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</si>
  <si>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</si>
  <si>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</si>
  <si>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</si>
  <si>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</si>
  <si>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</si>
  <si>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</si>
  <si>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</si>
  <si>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</si>
  <si>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</si>
  <si>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</si>
  <si>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</si>
  <si>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</si>
  <si>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</si>
  <si>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</si>
  <si>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</si>
  <si>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</si>
  <si>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</si>
  <si>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</si>
  <si>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</si>
  <si>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</si>
  <si>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</si>
  <si>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</si>
  <si>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</si>
  <si>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</si>
  <si>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</si>
  <si>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</si>
  <si>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</si>
  <si>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</si>
  <si>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</si>
  <si>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</si>
  <si>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</si>
  <si>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</si>
  <si>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</si>
  <si>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</si>
  <si>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</si>
  <si>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</si>
  <si>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</si>
  <si>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</si>
  <si>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</si>
  <si>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</si>
  <si>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</si>
  <si>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</si>
  <si>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</si>
  <si>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</si>
  <si>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</si>
  <si>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</si>
  <si>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</si>
  <si>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</si>
  <si>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</si>
  <si>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</si>
  <si>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</si>
  <si>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</si>
  <si>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</si>
  <si>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</si>
  <si>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</si>
  <si>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</si>
  <si>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</si>
  <si>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</si>
  <si>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</si>
  <si>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</si>
  <si>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</si>
  <si>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</si>
  <si>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</si>
  <si>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</si>
  <si>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</si>
  <si>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</si>
  <si>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</si>
  <si>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</si>
  <si>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</si>
  <si>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</si>
  <si>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</si>
  <si>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</si>
  <si>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</si>
  <si>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</si>
  <si>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</si>
  <si>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</si>
  <si>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</si>
  <si>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</si>
  <si>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</si>
  <si>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</si>
  <si>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</si>
  <si>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</si>
  <si>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</si>
  <si>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</si>
  <si>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</si>
  <si>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</si>
  <si>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</si>
  <si>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</si>
  <si>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</si>
  <si>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</si>
  <si>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</si>
  <si>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</si>
  <si>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</si>
  <si>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</si>
  <si>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</si>
  <si>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</si>
  <si>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</si>
  <si>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</si>
  <si>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</si>
  <si>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</si>
  <si>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</si>
  <si>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</si>
  <si>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</si>
  <si>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</si>
  <si>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</si>
  <si>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</si>
  <si>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</si>
  <si>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</si>
  <si>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</si>
  <si>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</si>
  <si>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</si>
  <si>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</si>
  <si>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</si>
  <si>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</si>
  <si>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</si>
  <si>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</si>
  <si>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</si>
  <si>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</si>
  <si>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</si>
  <si>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</si>
  <si>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</si>
  <si>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</si>
  <si>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</si>
  <si>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</si>
  <si>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</si>
  <si>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</si>
  <si>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</si>
  <si>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</si>
  <si>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</si>
  <si>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</si>
  <si>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</si>
  <si>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</si>
  <si>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</si>
  <si>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</si>
  <si>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</si>
  <si>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</si>
  <si>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</si>
  <si>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</si>
  <si>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</si>
  <si>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</si>
  <si>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</si>
  <si>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</si>
  <si>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</si>
  <si>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</si>
  <si>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</si>
  <si>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</si>
  <si>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</si>
  <si>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</si>
  <si>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</si>
  <si>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</si>
  <si>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</si>
  <si>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</si>
  <si>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</si>
  <si>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</si>
  <si>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</si>
  <si>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</si>
  <si>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</si>
  <si>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</si>
  <si>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</si>
  <si>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</si>
  <si>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</si>
  <si>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</si>
  <si>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</si>
  <si>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</si>
  <si>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</si>
  <si>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</si>
  <si>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</si>
  <si>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</si>
  <si>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</si>
  <si>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</si>
  <si>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</si>
  <si>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</si>
  <si>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</si>
  <si>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</si>
  <si>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</si>
  <si>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</si>
  <si>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</si>
  <si>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</si>
  <si>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</si>
  <si>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</si>
  <si>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</si>
  <si>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</si>
  <si>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</si>
  <si>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</si>
  <si>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</si>
  <si>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</si>
  <si>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</si>
  <si>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</si>
  <si>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</si>
  <si>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</si>
  <si>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</si>
  <si>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</si>
  <si>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</si>
  <si>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</si>
  <si>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</si>
  <si>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</si>
  <si>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</si>
  <si>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</si>
  <si>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</si>
  <si>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</si>
  <si>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</si>
  <si>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</si>
  <si>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</si>
  <si>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</si>
  <si>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</si>
  <si>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</si>
  <si>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</si>
  <si>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</si>
  <si>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</si>
  <si>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</si>
  <si>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</si>
  <si>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</si>
  <si>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</si>
  <si>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</si>
  <si>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</si>
  <si>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</si>
  <si>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</si>
  <si>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</si>
  <si>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</si>
  <si>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</si>
  <si>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</si>
  <si>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</si>
  <si>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</si>
  <si>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</si>
  <si>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</si>
  <si>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</si>
  <si>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</si>
  <si>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</si>
  <si>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</si>
  <si>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</si>
  <si>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</si>
  <si>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</si>
  <si>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</si>
  <si>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</si>
  <si>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</si>
  <si>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</si>
  <si>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</si>
  <si>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</si>
  <si>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</si>
  <si>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</si>
  <si>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</si>
  <si>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</si>
  <si>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</si>
  <si>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</si>
  <si>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</si>
  <si>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</si>
  <si>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</si>
  <si>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</si>
  <si>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</si>
  <si>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</si>
  <si>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</si>
  <si>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</si>
  <si>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</si>
  <si>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</si>
  <si>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</si>
  <si>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</si>
  <si>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</si>
  <si>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</si>
  <si>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</si>
  <si>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</si>
  <si>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</si>
  <si>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</si>
  <si>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</si>
  <si>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</si>
  <si>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</si>
  <si>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</si>
  <si>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</si>
  <si>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</si>
  <si>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</si>
  <si>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</si>
  <si>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</si>
  <si>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</si>
  <si>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</si>
  <si>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</si>
  <si>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</si>
  <si>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</si>
  <si>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</si>
  <si>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</si>
  <si>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</si>
  <si>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</si>
  <si>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</si>
  <si>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</si>
  <si>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</si>
  <si>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</si>
  <si>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</si>
  <si>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</si>
  <si>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</si>
  <si>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</si>
  <si>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</si>
  <si>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</si>
  <si>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</si>
  <si>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</si>
  <si>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</si>
  <si>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</si>
  <si>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</si>
  <si>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</si>
  <si>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</si>
  <si>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</si>
  <si>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</si>
  <si>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</si>
  <si>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</si>
  <si>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</si>
  <si>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</si>
  <si>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</si>
  <si>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</si>
  <si>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</si>
  <si>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</si>
  <si>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</si>
  <si>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</si>
  <si>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</si>
  <si>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</si>
  <si>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</si>
  <si>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</si>
  <si>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</si>
  <si>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</si>
  <si>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</si>
  <si>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</si>
  <si>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</si>
  <si>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</si>
  <si>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</si>
  <si>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</si>
  <si>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</si>
  <si>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</si>
  <si>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</si>
  <si>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</si>
  <si>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</si>
  <si>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</si>
  <si>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</si>
  <si>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</si>
  <si>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</si>
  <si>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</si>
  <si>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</si>
  <si>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</si>
  <si>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</si>
  <si>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</si>
  <si>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</si>
  <si>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</si>
  <si>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</si>
  <si>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</si>
  <si>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</si>
  <si>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</si>
  <si>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</si>
  <si>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</si>
  <si>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</si>
  <si>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</si>
  <si>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</si>
  <si>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</si>
  <si>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</si>
  <si>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</si>
  <si>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</si>
  <si>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</si>
  <si>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</si>
  <si>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</si>
  <si>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</si>
  <si>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</si>
  <si>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</si>
  <si>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</si>
  <si>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</si>
  <si>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</si>
  <si>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</si>
  <si>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</si>
  <si>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</si>
  <si>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</si>
  <si>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</si>
  <si>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</si>
  <si>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</si>
  <si>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</si>
  <si>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</si>
  <si>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</si>
  <si>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</si>
  <si>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</si>
  <si>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</si>
  <si>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</si>
  <si>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</si>
  <si>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</si>
  <si>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</si>
  <si>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</si>
  <si>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</si>
  <si>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</si>
  <si>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</si>
  <si>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</si>
  <si>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</si>
  <si>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</si>
  <si>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</si>
  <si>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</si>
  <si>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</si>
  <si>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</si>
  <si>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</si>
  <si>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</si>
  <si>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</si>
  <si>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</si>
  <si>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</si>
  <si>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</si>
  <si>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</si>
  <si>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</si>
  <si>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</si>
  <si>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</si>
  <si>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</si>
  <si>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</si>
  <si>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</si>
  <si>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</si>
  <si>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</si>
  <si>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</si>
  <si>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</si>
  <si>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</si>
  <si>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</si>
  <si>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</si>
  <si>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</si>
  <si>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</si>
  <si>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</si>
  <si>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</si>
  <si>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</si>
  <si>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</si>
  <si>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</si>
  <si>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</si>
  <si>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</si>
  <si>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</si>
  <si>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</si>
  <si>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</si>
  <si>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</si>
  <si>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</si>
  <si>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</si>
  <si>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</si>
  <si>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</si>
  <si>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</si>
  <si>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</si>
  <si>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</si>
  <si>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</si>
  <si>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</si>
  <si>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</si>
  <si>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</si>
  <si>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</si>
  <si>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</si>
  <si>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</si>
  <si>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</si>
  <si>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</si>
  <si>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</si>
  <si>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</si>
  <si>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</si>
  <si>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</si>
  <si>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</si>
  <si>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</si>
  <si>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</si>
  <si>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</si>
  <si>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</si>
  <si>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</si>
  <si>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</si>
  <si>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</si>
  <si>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</si>
  <si>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</si>
  <si>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</si>
  <si>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</si>
  <si>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</si>
  <si>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</si>
  <si>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</si>
  <si>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</si>
  <si>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</si>
  <si>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</si>
  <si>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</si>
  <si>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</si>
  <si>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</si>
  <si>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</si>
  <si>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</si>
  <si>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</si>
  <si>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</si>
  <si>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</si>
  <si>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</si>
  <si>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</si>
  <si>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</si>
  <si>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</si>
  <si>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</si>
  <si>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</si>
  <si>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</si>
  <si>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</si>
  <si>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</si>
  <si>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</si>
  <si>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</si>
  <si>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</si>
  <si>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</si>
  <si>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</si>
  <si>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</si>
  <si>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</si>
  <si>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</si>
  <si>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</si>
  <si>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</si>
  <si>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</si>
  <si>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</si>
  <si>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</si>
  <si>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</si>
  <si>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</si>
  <si>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</si>
  <si>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</si>
  <si>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</si>
  <si>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</si>
  <si>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</si>
  <si>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</si>
  <si>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</si>
  <si>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</si>
  <si>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</si>
  <si>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</si>
  <si>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</si>
  <si>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</si>
  <si>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</si>
  <si>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</si>
  <si>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</si>
  <si>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</si>
  <si>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</si>
  <si>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</si>
  <si>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</si>
  <si>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</si>
  <si>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</si>
  <si>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</si>
  <si>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</si>
  <si>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</si>
  <si>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</si>
  <si>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</si>
  <si>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</si>
  <si>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</si>
  <si>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</si>
  <si>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</si>
  <si>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</si>
  <si>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</si>
  <si>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</si>
  <si>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</si>
  <si>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</si>
  <si>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</si>
  <si>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</si>
  <si>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</si>
  <si>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</si>
  <si>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</si>
  <si>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</si>
  <si>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</si>
  <si>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</si>
  <si>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</si>
  <si>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</si>
  <si>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</si>
  <si>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</si>
  <si>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</si>
  <si>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</si>
  <si>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</si>
  <si>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</si>
  <si>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</si>
  <si>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</si>
  <si>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</si>
  <si>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</si>
  <si>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</si>
  <si>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</si>
  <si>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</si>
  <si>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</si>
  <si>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</si>
  <si>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</si>
  <si>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</si>
  <si>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</si>
  <si>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</si>
  <si>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</si>
  <si>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</si>
  <si>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</si>
  <si>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</si>
  <si>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</si>
  <si>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</si>
  <si>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</si>
  <si>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</si>
  <si>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</si>
  <si>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</si>
  <si>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</si>
  <si>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</si>
  <si>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</si>
  <si>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</si>
  <si>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</si>
  <si>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</si>
  <si>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</si>
  <si>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</si>
  <si>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</si>
  <si>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</si>
  <si>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</si>
  <si>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</si>
  <si>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</si>
  <si>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</si>
  <si>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</si>
  <si>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</si>
  <si>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</si>
  <si>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</si>
  <si>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</si>
  <si>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</si>
  <si>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</si>
  <si>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</si>
  <si>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</si>
  <si>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</si>
  <si>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</si>
  <si>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</si>
  <si>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</si>
  <si>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</si>
  <si>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</si>
  <si>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</si>
  <si>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</si>
  <si>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</si>
  <si>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</si>
  <si>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</si>
  <si>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</si>
  <si>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</si>
  <si>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</si>
  <si>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</si>
  <si>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</si>
  <si>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</si>
  <si>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</si>
  <si>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</si>
  <si>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</si>
  <si>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</si>
  <si>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</si>
  <si>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</si>
  <si>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</si>
  <si>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</si>
  <si>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</si>
  <si>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</si>
  <si>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</si>
  <si>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</si>
  <si>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</si>
  <si>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</si>
  <si>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</si>
  <si>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</si>
  <si>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</si>
  <si>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</si>
  <si>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</si>
  <si>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</si>
  <si>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</si>
  <si>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</si>
  <si>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</si>
  <si>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</si>
  <si>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</si>
  <si>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</si>
  <si>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</si>
  <si>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</si>
  <si>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</si>
  <si>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</si>
  <si>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</si>
  <si>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</si>
  <si>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</si>
  <si>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</si>
  <si>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</si>
  <si>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</si>
  <si>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</si>
  <si>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</si>
  <si>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</si>
  <si>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</si>
  <si>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</si>
  <si>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</si>
  <si>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</si>
  <si>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</si>
  <si>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</si>
  <si>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</si>
  <si>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</si>
  <si>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</si>
  <si>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</si>
  <si>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</si>
  <si>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</si>
  <si>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</si>
  <si>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</si>
  <si>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</si>
  <si>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</si>
  <si>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</si>
  <si>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</si>
  <si>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</si>
  <si>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</si>
  <si>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</si>
  <si>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</si>
  <si>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</si>
  <si>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</si>
  <si>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</si>
  <si>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</si>
  <si>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</si>
  <si>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</si>
  <si>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</si>
  <si>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</si>
  <si>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</si>
  <si>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</si>
  <si>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</si>
  <si>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</si>
  <si>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</si>
  <si>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</si>
  <si>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</si>
  <si>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</si>
  <si>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</si>
  <si>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</si>
  <si>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</si>
  <si>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</si>
  <si>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</si>
  <si>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</si>
  <si>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</si>
  <si>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</si>
  <si>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</si>
  <si>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</si>
  <si>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</si>
  <si>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</si>
  <si>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</si>
  <si>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</si>
  <si>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</si>
  <si>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</si>
  <si>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</si>
  <si>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</si>
  <si>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</si>
  <si>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</si>
  <si>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</si>
  <si>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</si>
  <si>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</si>
  <si>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</si>
  <si>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</si>
  <si>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</si>
  <si>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</si>
  <si>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</si>
  <si>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</si>
  <si>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</si>
  <si>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</si>
  <si>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</si>
  <si>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</si>
  <si>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</si>
  <si>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</si>
  <si>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</si>
  <si>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</si>
  <si>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</si>
  <si>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</si>
  <si>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</si>
  <si>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</si>
  <si>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</si>
  <si>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</si>
  <si>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</si>
  <si>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</si>
  <si>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</si>
  <si>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</si>
  <si>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</si>
  <si>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</si>
  <si>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</si>
  <si>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</si>
  <si>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</si>
  <si>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</si>
  <si>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</si>
  <si>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</si>
  <si>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</si>
  <si>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</si>
  <si>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</si>
  <si>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</si>
  <si>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</si>
  <si>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</si>
  <si>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</si>
  <si>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</si>
  <si>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</si>
  <si>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</si>
  <si>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</si>
  <si>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</si>
  <si>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</si>
  <si>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</si>
  <si>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</si>
  <si>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</si>
  <si>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</si>
  <si>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</si>
  <si>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</si>
  <si>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</si>
  <si>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</si>
  <si>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</si>
  <si>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</si>
  <si>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</si>
  <si>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</si>
  <si>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</si>
  <si>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</si>
  <si>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</si>
  <si>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</si>
  <si>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</si>
  <si>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</si>
  <si>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</si>
  <si>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</si>
  <si>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</si>
  <si>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</si>
  <si>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</si>
  <si>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</si>
  <si>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</si>
  <si>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</si>
  <si>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</si>
  <si>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</si>
  <si>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</si>
  <si>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</si>
  <si>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</si>
  <si>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</si>
  <si>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</si>
  <si>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</si>
  <si>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</si>
  <si>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</si>
  <si>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</si>
  <si>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</si>
  <si>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</si>
  <si>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</si>
  <si>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</si>
  <si>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</si>
  <si>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</si>
  <si>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</si>
  <si>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</si>
  <si>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</si>
  <si>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</si>
  <si>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</si>
  <si>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</si>
  <si>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</si>
  <si>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</si>
  <si>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</si>
  <si>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</si>
  <si>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</si>
  <si>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</si>
  <si>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</si>
  <si>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</si>
  <si>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</si>
  <si>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</si>
  <si>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</si>
  <si>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</si>
  <si>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</si>
  <si>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</si>
  <si>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</si>
  <si>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</si>
  <si>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</si>
  <si>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</si>
  <si>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</si>
  <si>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</si>
  <si>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</si>
  <si>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</si>
  <si>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</si>
  <si>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</si>
  <si>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</si>
  <si>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</si>
  <si>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</si>
  <si>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</si>
  <si>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</si>
  <si>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</si>
  <si>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</si>
  <si>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</si>
  <si>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</si>
  <si>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</si>
  <si>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</si>
  <si>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</si>
  <si>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</si>
  <si>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</si>
  <si>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</si>
  <si>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</si>
  <si>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</si>
  <si>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</si>
  <si>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</si>
  <si>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</si>
  <si>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</si>
  <si>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</si>
  <si>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</si>
  <si>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</si>
  <si>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</si>
  <si>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</si>
  <si>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</si>
  <si>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</si>
  <si>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</si>
  <si>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</si>
  <si>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</si>
  <si>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</si>
  <si>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</si>
  <si>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</si>
  <si>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</si>
  <si>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</si>
  <si>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</si>
  <si>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</si>
  <si>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</si>
  <si>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</si>
  <si>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</si>
  <si>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</si>
  <si>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</si>
  <si>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</si>
  <si>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</si>
  <si>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</si>
  <si>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</si>
  <si>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</si>
  <si>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</si>
  <si>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</si>
  <si>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</si>
  <si>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</si>
  <si>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</si>
  <si>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</si>
  <si>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</si>
  <si>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</si>
  <si>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</si>
  <si>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</si>
  <si>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</si>
  <si>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</si>
  <si>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</si>
  <si>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</si>
  <si>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</si>
  <si>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</si>
  <si>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</si>
  <si>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</si>
  <si>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</si>
  <si>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</si>
  <si>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</si>
  <si>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</si>
  <si>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</si>
  <si>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</si>
  <si>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</si>
  <si>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</si>
  <si>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</si>
  <si>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</si>
  <si>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</si>
  <si>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</si>
  <si>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</si>
  <si>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</si>
  <si>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</si>
  <si>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</si>
  <si>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</si>
  <si>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</si>
  <si>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</si>
  <si>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</si>
  <si>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</si>
  <si>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</si>
  <si>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</si>
  <si>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</si>
  <si>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</si>
  <si>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</si>
  <si>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</si>
  <si>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</si>
  <si>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</si>
  <si>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</si>
  <si>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</si>
  <si>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</si>
  <si>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</si>
  <si>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</si>
  <si>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</si>
  <si>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</si>
  <si>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</si>
  <si>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</si>
  <si>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</si>
  <si>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</si>
  <si>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</si>
  <si>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</si>
  <si>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</si>
  <si>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</si>
  <si>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</si>
  <si>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</si>
  <si>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</si>
  <si>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</si>
  <si>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</si>
  <si>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</si>
  <si>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</si>
  <si>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</si>
  <si>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</si>
  <si>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</si>
  <si>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</si>
  <si>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</si>
  <si>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</si>
  <si>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</si>
  <si>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</si>
  <si>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</si>
  <si>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</si>
  <si>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</si>
  <si>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</si>
  <si>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</si>
  <si>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</si>
  <si>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</si>
  <si>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</si>
  <si>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</si>
  <si>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</si>
  <si>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</si>
  <si>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</si>
  <si>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</si>
  <si>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</si>
  <si>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</si>
  <si>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</si>
  <si>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</si>
  <si>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</si>
  <si>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</si>
  <si>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</si>
  <si>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</si>
  <si>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</si>
  <si>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</si>
  <si>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</si>
  <si>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</si>
  <si>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</si>
  <si>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</si>
  <si>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</si>
  <si>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</si>
  <si>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</si>
  <si>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</si>
  <si>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</si>
  <si>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</si>
  <si>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</si>
  <si>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</si>
  <si>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</si>
  <si>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</si>
  <si>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</si>
  <si>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</si>
  <si>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</si>
  <si>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</si>
  <si>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</si>
  <si>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</si>
  <si>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</si>
  <si>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</si>
  <si>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</si>
  <si>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</si>
  <si>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</si>
  <si>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</si>
  <si>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</si>
  <si>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</si>
  <si>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</si>
  <si>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</si>
  <si>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</si>
  <si>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</si>
  <si>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</si>
  <si>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</si>
  <si>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</si>
  <si>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</si>
  <si>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</si>
  <si>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</si>
  <si>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</si>
  <si>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</si>
  <si>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</si>
  <si>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</si>
  <si>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</si>
  <si>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</si>
  <si>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</si>
  <si>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</si>
  <si>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</si>
  <si>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</si>
  <si>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</si>
  <si>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</si>
  <si>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</si>
  <si>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</si>
  <si>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</si>
  <si>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</si>
  <si>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</si>
  <si>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</si>
  <si>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</si>
  <si>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</si>
  <si>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</si>
  <si>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</si>
  <si>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</si>
  <si>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</si>
  <si>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</si>
  <si>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</si>
  <si>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</si>
  <si>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</si>
  <si>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</si>
  <si>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</si>
  <si>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</si>
  <si>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</si>
  <si>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</si>
  <si>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</si>
  <si>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</si>
  <si>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</si>
  <si>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</si>
  <si>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</si>
  <si>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</si>
  <si>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</si>
  <si>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</si>
  <si>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</si>
  <si>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</si>
  <si>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</si>
  <si>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</si>
  <si>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</si>
  <si>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</si>
  <si>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</si>
  <si>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</si>
  <si>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</si>
  <si>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</si>
  <si>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</si>
  <si>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</si>
  <si>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</si>
  <si>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</si>
  <si>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</si>
  <si>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</si>
  <si>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</si>
  <si>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</si>
  <si>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</si>
  <si>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</si>
  <si>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</si>
  <si>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</si>
  <si>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</si>
  <si>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</si>
  <si>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</si>
  <si>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</si>
  <si>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</si>
  <si>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</si>
  <si>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</si>
  <si>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</si>
  <si>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</si>
  <si>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</si>
  <si>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</si>
  <si>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</si>
  <si>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</si>
  <si>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</si>
  <si>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</si>
  <si>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</si>
  <si>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</si>
  <si>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</si>
  <si>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</si>
  <si>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</si>
  <si>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</si>
  <si>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</si>
  <si>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</si>
  <si>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</si>
  <si>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</si>
  <si>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</si>
  <si>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</si>
  <si>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</si>
  <si>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</si>
  <si>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</si>
  <si>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</si>
  <si>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</si>
  <si>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</si>
  <si>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</si>
  <si>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</si>
  <si>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</si>
  <si>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</si>
  <si>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</si>
  <si>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</si>
  <si>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</si>
  <si>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</si>
  <si>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</si>
  <si>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</si>
  <si>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</si>
  <si>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</si>
  <si>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</si>
  <si>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</si>
  <si>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</si>
  <si>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</si>
  <si>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</si>
  <si>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</si>
  <si>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</si>
  <si>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</si>
  <si>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</si>
  <si>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</si>
  <si>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</si>
  <si>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</si>
  <si>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</si>
  <si>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</si>
  <si>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</si>
  <si>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</si>
  <si>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</si>
  <si>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</si>
  <si>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</si>
  <si>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</si>
  <si>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</si>
  <si>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</si>
  <si>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</si>
  <si>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</si>
  <si>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</si>
  <si>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</si>
  <si>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</si>
  <si>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</si>
  <si>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</si>
  <si>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</si>
  <si>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</si>
  <si>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</si>
  <si>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</si>
  <si>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</si>
  <si>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</si>
  <si>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</si>
  <si>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</si>
  <si>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</si>
  <si>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</si>
  <si>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</si>
  <si>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</si>
  <si>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</si>
  <si>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</si>
  <si>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</si>
  <si>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</si>
  <si>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</si>
  <si>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</si>
  <si>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</si>
  <si>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</si>
  <si>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</si>
  <si>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</si>
  <si>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</si>
  <si>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</si>
  <si>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</si>
  <si>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</si>
  <si>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</si>
  <si>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</si>
  <si>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</si>
  <si>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</si>
  <si>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</si>
  <si>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</si>
  <si>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</si>
  <si>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</si>
  <si>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</si>
  <si>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</si>
  <si>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</si>
  <si>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</si>
  <si>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</si>
  <si>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</si>
  <si>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</si>
  <si>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</si>
  <si>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</si>
  <si>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</si>
  <si>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</si>
  <si>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</si>
  <si>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</si>
  <si>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</si>
  <si>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</si>
  <si>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</si>
  <si>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</si>
  <si>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</si>
  <si>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</si>
  <si>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</si>
  <si>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</si>
  <si>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</si>
  <si>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</si>
  <si>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</si>
  <si>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</si>
  <si>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</si>
  <si>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</si>
  <si>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</si>
  <si>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</si>
  <si>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</si>
  <si>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</si>
  <si>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</si>
  <si>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</si>
  <si>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</si>
  <si>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</si>
  <si>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</si>
  <si>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</si>
  <si>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</si>
  <si>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</si>
  <si>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</si>
  <si>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</si>
  <si>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</si>
  <si>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</si>
  <si>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</si>
  <si>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</si>
  <si>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</si>
  <si>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</si>
  <si>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</si>
  <si>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</si>
  <si>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</si>
  <si>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</si>
  <si>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</si>
  <si>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</si>
  <si>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</si>
  <si>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</si>
  <si>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</si>
  <si>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</si>
  <si>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</si>
  <si>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</si>
  <si>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</si>
  <si>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</si>
  <si>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</si>
  <si>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</si>
  <si>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</si>
  <si>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</si>
  <si>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</si>
  <si>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</si>
  <si>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</si>
  <si>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</si>
  <si>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</si>
  <si>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</si>
  <si>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</si>
  <si>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</si>
  <si>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</si>
  <si>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</si>
  <si>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</si>
  <si>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</si>
  <si>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</si>
  <si>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</si>
  <si>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</si>
  <si>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</si>
  <si>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</si>
  <si>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</si>
  <si>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</si>
  <si>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</si>
  <si>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</si>
  <si>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</si>
  <si>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</si>
  <si>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</si>
  <si>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</si>
  <si>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</si>
  <si>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</si>
  <si>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</si>
  <si>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</si>
  <si>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</si>
  <si>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</si>
  <si>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</si>
  <si>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</si>
  <si>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</si>
  <si>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</si>
  <si>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</si>
  <si>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</si>
  <si>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</si>
  <si>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</si>
  <si>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</si>
  <si>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</si>
  <si>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</si>
  <si>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</si>
  <si>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</si>
  <si>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</si>
  <si>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</si>
  <si>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</si>
  <si>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</si>
  <si>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</si>
  <si>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</si>
  <si>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</si>
  <si>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</si>
  <si>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</si>
  <si>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</si>
  <si>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</si>
  <si>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</si>
  <si>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</si>
  <si>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</si>
  <si>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</si>
  <si>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</si>
  <si>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</si>
  <si>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</si>
  <si>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</si>
  <si>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</si>
  <si>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</si>
  <si>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</si>
  <si>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</si>
  <si>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</si>
  <si>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</si>
  <si>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</si>
  <si>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</si>
  <si>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</si>
  <si>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</si>
  <si>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</si>
  <si>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</si>
  <si>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</si>
  <si>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</si>
  <si>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</si>
  <si>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</si>
  <si>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</si>
  <si>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</si>
  <si>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</si>
  <si>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</si>
  <si>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</si>
  <si>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</si>
  <si>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</si>
  <si>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</si>
  <si>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</si>
  <si>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</si>
  <si>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</si>
  <si>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</si>
  <si>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</si>
  <si>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</si>
  <si>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</si>
  <si>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</si>
  <si>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</si>
  <si>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</si>
  <si>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</si>
  <si>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</si>
  <si>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</si>
  <si>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</si>
  <si>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</si>
  <si>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</si>
  <si>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</si>
  <si>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</si>
  <si>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</si>
  <si>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</si>
  <si>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</si>
  <si>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</si>
  <si>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</si>
  <si>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</si>
  <si>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</si>
  <si>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</si>
  <si>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</si>
  <si>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</si>
  <si>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</si>
  <si>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</si>
  <si>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</si>
  <si>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</si>
  <si>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</si>
  <si>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</si>
  <si>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</si>
  <si>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</si>
  <si>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</si>
  <si>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</si>
  <si>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</si>
  <si>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</si>
  <si>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</si>
  <si>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</si>
  <si>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</si>
  <si>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</si>
  <si>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</si>
  <si>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</si>
  <si>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</si>
  <si>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</si>
  <si>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</si>
  <si>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</si>
  <si>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</si>
  <si>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</si>
  <si>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</si>
  <si>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</si>
  <si>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</si>
  <si>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</si>
  <si>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</si>
  <si>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</si>
  <si>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</si>
  <si>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</si>
  <si>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</si>
  <si>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</si>
  <si>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</si>
  <si>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</si>
  <si>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</si>
  <si>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</si>
  <si>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</si>
  <si>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</si>
  <si>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</si>
  <si>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</si>
  <si>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</si>
  <si>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</si>
  <si>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</si>
  <si>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</si>
  <si>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</si>
  <si>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</si>
  <si>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</si>
  <si>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</si>
  <si>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</si>
  <si>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</si>
  <si>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</si>
  <si>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</si>
  <si>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</si>
  <si>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</si>
  <si>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</si>
  <si>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</si>
  <si>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</si>
  <si>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</si>
  <si>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</si>
  <si>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</si>
  <si>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</si>
  <si>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</si>
  <si>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</si>
  <si>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</si>
  <si>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</si>
  <si>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</si>
  <si>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</si>
  <si>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</si>
  <si>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</si>
  <si>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</si>
  <si>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</si>
  <si>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</si>
  <si>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</si>
  <si>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</si>
  <si>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</si>
  <si>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</si>
  <si>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</si>
  <si>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</si>
  <si>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</si>
  <si>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</si>
  <si>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</si>
  <si>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</si>
  <si>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</si>
  <si>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</si>
  <si>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</si>
  <si>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</si>
  <si>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</si>
  <si>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</si>
  <si>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</si>
  <si>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</si>
  <si>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</si>
  <si>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</si>
  <si>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</si>
  <si>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</si>
  <si>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</si>
  <si>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</si>
  <si>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</si>
  <si>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</si>
  <si>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</si>
  <si>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</si>
  <si>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</si>
  <si>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</si>
  <si>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</si>
  <si>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</si>
  <si>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</si>
  <si>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</si>
  <si>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</si>
  <si>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</si>
  <si>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</si>
  <si>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</si>
  <si>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</si>
  <si>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</si>
  <si>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</si>
  <si>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</si>
  <si>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</si>
  <si>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</si>
  <si>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</si>
  <si>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</si>
  <si>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</si>
  <si>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</si>
  <si>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</si>
  <si>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</si>
  <si>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</si>
  <si>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</si>
  <si>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</si>
  <si>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</si>
  <si>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</si>
  <si>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</si>
  <si>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</si>
  <si>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</si>
  <si>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</si>
  <si>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</si>
  <si>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</si>
  <si>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</si>
  <si>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</si>
  <si>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</si>
  <si>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</si>
  <si>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</si>
  <si>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</si>
  <si>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</si>
  <si>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</si>
  <si>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</si>
  <si>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</si>
  <si>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</si>
  <si>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</si>
  <si>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</si>
  <si>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</si>
  <si>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</si>
  <si>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</si>
  <si>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</si>
  <si>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</si>
  <si>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</si>
  <si>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</si>
  <si>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</si>
  <si>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</si>
  <si>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</si>
  <si>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</si>
  <si>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</si>
  <si>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</si>
  <si>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</si>
  <si>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</si>
  <si>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</si>
  <si>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</si>
  <si>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</si>
  <si>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</si>
  <si>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</si>
  <si>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</si>
  <si>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</si>
  <si>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</si>
  <si>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</si>
  <si>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</si>
  <si>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</si>
  <si>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</si>
  <si>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</si>
  <si>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</si>
  <si>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</si>
  <si>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</si>
  <si>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</si>
  <si>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</si>
  <si>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</si>
  <si>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</si>
  <si>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</si>
  <si>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</si>
  <si>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</si>
  <si>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</si>
  <si>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</si>
  <si>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</si>
  <si>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</si>
  <si>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</si>
  <si>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</si>
  <si>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</si>
  <si>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</si>
  <si>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</si>
  <si>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</si>
  <si>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</si>
  <si>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</si>
  <si>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</si>
  <si>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</si>
  <si>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</si>
  <si>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</si>
  <si>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</si>
  <si>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</si>
  <si>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</si>
  <si>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</si>
  <si>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</si>
  <si>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</si>
  <si>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</si>
  <si>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</si>
  <si>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</si>
  <si>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</si>
  <si>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</si>
  <si>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</si>
  <si>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</si>
  <si>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</si>
  <si>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</si>
  <si>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</si>
  <si>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</si>
  <si>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</si>
  <si>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</si>
  <si>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</si>
  <si>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</si>
  <si>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</si>
  <si>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</si>
  <si>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</si>
  <si>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</si>
  <si>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</si>
  <si>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</si>
  <si>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</si>
  <si>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</si>
  <si>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</si>
  <si>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</si>
  <si>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</si>
  <si>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</si>
  <si>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</si>
  <si>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</si>
  <si>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</si>
  <si>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</si>
  <si>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</si>
  <si>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</si>
  <si>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</si>
  <si>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</si>
  <si>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</si>
  <si>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</si>
  <si>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</si>
  <si>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</si>
  <si>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</si>
  <si>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</si>
  <si>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</si>
  <si>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</si>
  <si>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</si>
  <si>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</si>
  <si>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</si>
  <si>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</si>
  <si>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</si>
  <si>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</si>
  <si>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</si>
  <si>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</si>
  <si>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</si>
  <si>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</si>
  <si>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</si>
  <si>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</si>
  <si>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</si>
  <si>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</si>
  <si>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</si>
  <si>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</si>
  <si>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</si>
  <si>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</si>
  <si>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</si>
  <si>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</si>
  <si>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</si>
  <si>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</si>
  <si>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</si>
  <si>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</si>
  <si>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</si>
  <si>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</si>
  <si>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</si>
  <si>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</si>
  <si>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</si>
  <si>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</si>
  <si>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</si>
  <si>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</si>
  <si>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</si>
  <si>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</si>
  <si>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</si>
  <si>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</si>
  <si>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</si>
  <si>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</si>
  <si>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</si>
  <si>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</si>
  <si>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</si>
  <si>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</si>
  <si>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</si>
  <si>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</si>
  <si>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</si>
  <si>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</si>
  <si>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</si>
  <si>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</si>
  <si>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</si>
  <si>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</si>
  <si>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</si>
  <si>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</si>
  <si>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</si>
  <si>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</si>
  <si>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</si>
  <si>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</si>
  <si>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</si>
  <si>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</si>
  <si>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</si>
  <si>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</si>
  <si>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</si>
  <si>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</si>
  <si>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</si>
  <si>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</si>
  <si>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</si>
  <si>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</si>
  <si>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</si>
  <si>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</si>
  <si>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</si>
  <si>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</si>
  <si>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</si>
  <si>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</si>
  <si>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</si>
  <si>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</si>
  <si>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</si>
  <si>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</si>
  <si>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</si>
  <si>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</si>
  <si>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</si>
  <si>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</si>
  <si>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</si>
  <si>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</si>
  <si>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</si>
  <si>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</si>
  <si>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</si>
  <si>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</si>
  <si>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</si>
  <si>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</si>
  <si>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</si>
  <si>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</si>
  <si>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</si>
  <si>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</si>
  <si>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</si>
  <si>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</si>
  <si>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</si>
  <si>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</si>
  <si>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</si>
  <si>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</si>
  <si>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</si>
  <si>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</si>
  <si>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</si>
  <si>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</si>
  <si>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</si>
  <si>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</si>
  <si>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</si>
  <si>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</si>
  <si>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</si>
  <si>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</si>
  <si>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</si>
  <si>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</si>
  <si>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</si>
  <si>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</si>
  <si>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</si>
  <si>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</si>
  <si>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</si>
  <si>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</si>
  <si>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</si>
  <si>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</si>
  <si>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</si>
  <si>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</si>
  <si>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</si>
  <si>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</si>
  <si>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</si>
  <si>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</si>
  <si>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</si>
  <si>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</si>
  <si>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</si>
  <si>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</si>
  <si>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</si>
  <si>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</si>
  <si>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</si>
  <si>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</si>
  <si>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</si>
  <si>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</si>
  <si>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</si>
  <si>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</si>
  <si>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</si>
  <si>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</si>
  <si>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</si>
  <si>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</si>
  <si>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</si>
  <si>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</si>
  <si>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</si>
  <si>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</si>
  <si>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</si>
  <si>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</si>
  <si>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</si>
  <si>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</si>
  <si>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</si>
  <si>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</si>
  <si>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</si>
  <si>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</si>
  <si>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</si>
  <si>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</si>
  <si>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</si>
  <si>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</si>
  <si>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</si>
  <si>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</si>
  <si>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</si>
  <si>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</si>
  <si>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</si>
  <si>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</si>
  <si>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</si>
  <si>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</si>
  <si>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</si>
  <si>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</si>
  <si>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</si>
  <si>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</si>
  <si>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</si>
  <si>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</si>
  <si>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</si>
  <si>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</si>
  <si>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</si>
  <si>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</si>
  <si>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</si>
  <si>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</si>
  <si>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</si>
  <si>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</si>
  <si>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</si>
  <si>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</si>
  <si>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</si>
  <si>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</si>
  <si>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</si>
  <si>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</si>
  <si>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</si>
  <si>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</si>
  <si>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</si>
  <si>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</si>
  <si>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</si>
  <si>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</si>
  <si>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</si>
  <si>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</si>
  <si>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</si>
  <si>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</si>
  <si>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</si>
  <si>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</si>
  <si>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</si>
  <si>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</si>
  <si>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</si>
  <si>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</si>
  <si>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</si>
  <si>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</si>
  <si>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</si>
  <si>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</si>
  <si>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</si>
  <si>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</si>
  <si>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</si>
  <si>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</si>
  <si>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</si>
  <si>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</si>
  <si>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</si>
  <si>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</si>
  <si>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</si>
  <si>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</si>
  <si>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</si>
  <si>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</si>
  <si>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</si>
  <si>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</si>
  <si>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</si>
  <si>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</si>
  <si>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</si>
  <si>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</si>
  <si>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</si>
  <si>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</si>
  <si>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</si>
  <si>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</si>
  <si>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</si>
  <si>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</si>
  <si>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</si>
  <si>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</si>
  <si>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</si>
  <si>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</si>
  <si>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</si>
  <si>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</si>
  <si>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</si>
  <si>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</si>
  <si>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</si>
  <si>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</si>
  <si>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</si>
  <si>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</si>
  <si>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</si>
  <si>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</si>
  <si>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</si>
  <si>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</si>
  <si>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</si>
  <si>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</si>
  <si>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</si>
  <si>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</si>
  <si>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</si>
  <si>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</si>
  <si>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</si>
  <si>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</si>
  <si>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</si>
  <si>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</si>
  <si>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</si>
  <si>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</si>
  <si>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</si>
  <si>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</si>
  <si>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</si>
  <si>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</si>
  <si>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</si>
  <si>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</si>
  <si>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</si>
  <si>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</si>
  <si>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</si>
  <si>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</si>
  <si>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</si>
  <si>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</si>
  <si>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</si>
  <si>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</si>
  <si>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</si>
  <si>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</si>
  <si>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</si>
  <si>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</si>
  <si>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</si>
  <si>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</si>
  <si>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</si>
  <si>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</si>
  <si>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</si>
  <si>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</si>
  <si>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</si>
  <si>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</si>
  <si>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</si>
  <si>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</si>
  <si>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</si>
  <si>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</si>
  <si>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</si>
  <si>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</si>
  <si>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</si>
  <si>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</si>
  <si>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</si>
  <si>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</si>
  <si>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</si>
  <si>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</si>
  <si>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</si>
  <si>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</si>
  <si>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</si>
  <si>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</si>
  <si>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</si>
  <si>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</si>
  <si>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</si>
  <si>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</si>
  <si>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</si>
  <si>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</si>
  <si>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</si>
  <si>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</si>
  <si>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</si>
  <si>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</si>
  <si>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</si>
  <si>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</si>
  <si>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</si>
  <si>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</si>
  <si>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</si>
  <si>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</si>
  <si>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</si>
  <si>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</si>
  <si>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</si>
  <si>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</si>
  <si>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</si>
  <si>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</si>
  <si>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</si>
  <si>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</si>
  <si>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</si>
  <si>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</si>
  <si>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</si>
  <si>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</si>
  <si>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</si>
  <si>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</si>
  <si>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</si>
  <si>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</si>
  <si>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</si>
  <si>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</si>
  <si>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</si>
  <si>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</si>
  <si>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</si>
  <si>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</si>
  <si>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</si>
  <si>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</si>
  <si>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</si>
  <si>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</si>
  <si>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</si>
  <si>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</si>
  <si>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</si>
  <si>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</si>
  <si>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</si>
  <si>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</si>
  <si>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</si>
  <si>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</si>
  <si>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</si>
  <si>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</si>
  <si>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</si>
  <si>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</si>
  <si>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</si>
  <si>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</si>
  <si>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</si>
  <si>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</si>
  <si>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</si>
  <si>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</si>
  <si>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</si>
  <si>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</si>
  <si>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</si>
  <si>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</si>
  <si>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</si>
  <si>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</si>
  <si>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</si>
  <si>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</si>
  <si>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</si>
  <si>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</si>
  <si>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</si>
  <si>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</si>
  <si>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</si>
  <si>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</si>
  <si>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</si>
  <si>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</si>
  <si>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</si>
  <si>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</si>
  <si>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</si>
  <si>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</si>
  <si>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</si>
  <si>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</si>
  <si>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</si>
  <si>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</si>
  <si>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</si>
  <si>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</si>
  <si>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</si>
  <si>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</si>
  <si>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</si>
  <si>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</si>
  <si>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</si>
  <si>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</si>
  <si>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</si>
  <si>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</si>
  <si>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</si>
  <si>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</si>
  <si>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</si>
  <si>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</si>
  <si>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</si>
  <si>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</si>
  <si>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</si>
  <si>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</si>
  <si>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</si>
  <si>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</si>
  <si>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</si>
  <si>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</si>
  <si>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</si>
  <si>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</si>
  <si>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</si>
  <si>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</si>
  <si>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</si>
  <si>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</si>
  <si>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</si>
  <si>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</si>
  <si>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</si>
  <si>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</si>
  <si>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</si>
  <si>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</si>
  <si>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</si>
  <si>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</si>
  <si>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</si>
  <si>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</si>
  <si>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</si>
  <si>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</si>
  <si>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</si>
  <si>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</si>
  <si>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</si>
  <si>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</si>
  <si>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</si>
  <si>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</si>
  <si>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</si>
  <si>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</si>
  <si>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</si>
  <si>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</si>
  <si>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</si>
  <si>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</si>
  <si>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</si>
  <si>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</si>
  <si>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</si>
  <si>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</si>
  <si>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</si>
  <si>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</si>
  <si>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</si>
  <si>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</si>
  <si>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</si>
  <si>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</si>
  <si>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</si>
  <si>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</si>
  <si>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</si>
  <si>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</si>
  <si>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</si>
  <si>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</si>
  <si>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</si>
  <si>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</si>
  <si>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</si>
  <si>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</si>
  <si>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</si>
  <si>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</si>
  <si>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</si>
  <si>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</si>
  <si>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</si>
  <si>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</si>
  <si>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</si>
  <si>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</si>
  <si>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</si>
  <si>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</si>
  <si>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</si>
  <si>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</si>
  <si>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</si>
  <si>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</si>
  <si>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</si>
  <si>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</si>
  <si>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</si>
  <si>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</si>
  <si>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</si>
  <si>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</si>
  <si>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</si>
  <si>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</si>
  <si>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</si>
  <si>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</si>
  <si>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</si>
  <si>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</si>
  <si>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</si>
  <si>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</si>
  <si>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</si>
  <si>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</si>
  <si>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</si>
  <si>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</si>
  <si>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</si>
  <si>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</si>
  <si>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</si>
  <si>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</si>
  <si>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</si>
  <si>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</si>
  <si>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</si>
  <si>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</si>
  <si>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</si>
  <si>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</si>
  <si>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</si>
  <si>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</si>
  <si>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</si>
  <si>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</si>
  <si>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</si>
  <si>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</si>
  <si>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</si>
  <si>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</si>
  <si>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</si>
  <si>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</si>
  <si>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</si>
  <si>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</si>
  <si>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</si>
  <si>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</si>
  <si>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</si>
  <si>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</si>
  <si>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</si>
  <si>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</si>
  <si>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</si>
  <si>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</si>
  <si>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</si>
  <si>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</si>
  <si>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</si>
  <si>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</si>
  <si>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</si>
  <si>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</si>
  <si>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</si>
  <si>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</si>
  <si>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</si>
  <si>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</si>
  <si>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</si>
  <si>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</si>
  <si>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</si>
  <si>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</si>
  <si>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</si>
  <si>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</si>
  <si>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</si>
  <si>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</si>
  <si>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</si>
  <si>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</si>
  <si>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</si>
  <si>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</si>
  <si>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</si>
  <si>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</si>
  <si>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</si>
  <si>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</si>
  <si>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</si>
  <si>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</si>
  <si>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</si>
  <si>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</si>
  <si>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</si>
  <si>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</si>
  <si>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</si>
  <si>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</si>
  <si>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</si>
  <si>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</si>
  <si>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</si>
  <si>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</si>
  <si>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</si>
  <si>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</si>
  <si>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</si>
  <si>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</si>
  <si>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</si>
  <si>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</si>
  <si>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</si>
  <si>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</si>
  <si>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</si>
  <si>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</si>
  <si>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</si>
  <si>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</si>
  <si>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</si>
  <si>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</si>
  <si>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</si>
  <si>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</si>
  <si>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</si>
  <si>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</si>
  <si>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</si>
  <si>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</si>
  <si>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</si>
  <si>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</si>
  <si>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</si>
  <si>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</si>
  <si>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</si>
  <si>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</si>
  <si>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</si>
  <si>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</si>
  <si>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</si>
  <si>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</si>
  <si>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</si>
  <si>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</si>
  <si>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</si>
  <si>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</si>
  <si>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</si>
  <si>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</si>
  <si>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</si>
  <si>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</si>
  <si>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</si>
  <si>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</si>
  <si>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</si>
  <si>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</si>
  <si>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</si>
  <si>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</si>
  <si>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</si>
  <si>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</si>
  <si>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</si>
  <si>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</si>
  <si>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</si>
  <si>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</si>
  <si>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</si>
  <si>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</si>
  <si>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</si>
  <si>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</si>
  <si>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</si>
  <si>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</si>
  <si>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</si>
  <si>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</si>
  <si>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</si>
  <si>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</si>
  <si>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</si>
  <si>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</si>
  <si>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</si>
  <si>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</si>
  <si>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</si>
  <si>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</si>
  <si>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</si>
  <si>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</si>
  <si>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</si>
  <si>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</si>
  <si>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</si>
  <si>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</si>
  <si>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</si>
  <si>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</si>
  <si>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</si>
  <si>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</si>
  <si>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</si>
  <si>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</si>
  <si>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</si>
  <si>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</si>
  <si>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</si>
  <si>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</si>
  <si>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</si>
  <si>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</si>
  <si>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</si>
  <si>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</si>
  <si>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</si>
  <si>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</si>
  <si>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</si>
  <si>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</si>
  <si>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</si>
  <si>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</si>
  <si>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</si>
  <si>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</si>
  <si>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</si>
  <si>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</si>
  <si>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</si>
  <si>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</si>
  <si>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</si>
  <si>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</si>
  <si>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</si>
  <si>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</si>
  <si>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</si>
  <si>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</si>
  <si>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</si>
  <si>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</si>
  <si>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</si>
  <si>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</si>
  <si>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</si>
  <si>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</si>
  <si>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</si>
  <si>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</si>
  <si>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</si>
  <si>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</si>
  <si>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</si>
  <si>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</si>
  <si>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</si>
  <si>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</si>
  <si>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</si>
  <si>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</si>
  <si>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</si>
  <si>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</si>
  <si>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</si>
  <si>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</si>
  <si>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</si>
  <si>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</si>
  <si>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</si>
  <si>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</si>
  <si>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</si>
  <si>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</si>
  <si>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</si>
  <si>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</si>
  <si>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</si>
  <si>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</si>
  <si>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</si>
  <si>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</si>
  <si>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</si>
  <si>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</si>
  <si>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</si>
  <si>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</si>
  <si>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</si>
  <si>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</si>
  <si>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</si>
  <si>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</si>
  <si>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</si>
  <si>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</si>
  <si>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</si>
  <si>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</si>
  <si>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</si>
  <si>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</si>
  <si>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</si>
  <si>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</si>
  <si>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</si>
  <si>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</si>
  <si>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</si>
  <si>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</si>
  <si>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</si>
  <si>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</si>
  <si>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</si>
  <si>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</si>
  <si>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</si>
  <si>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</si>
  <si>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</si>
  <si>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</si>
  <si>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</si>
  <si>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</si>
  <si>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</si>
  <si>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</si>
  <si>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</si>
  <si>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</si>
  <si>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</si>
  <si>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</si>
  <si>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</si>
  <si>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</si>
  <si>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</si>
  <si>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</si>
  <si>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</si>
  <si>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</si>
  <si>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</si>
  <si>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</si>
  <si>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</si>
  <si>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</si>
  <si>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</si>
  <si>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</si>
  <si>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</si>
  <si>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</si>
  <si>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</si>
  <si>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</si>
  <si>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</si>
  <si>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</si>
  <si>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</si>
  <si>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</si>
  <si>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</si>
  <si>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</si>
  <si>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</si>
  <si>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</si>
  <si>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</si>
  <si>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</si>
  <si>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</si>
  <si>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</si>
  <si>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</si>
  <si>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</si>
  <si>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</si>
  <si>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</si>
  <si>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</si>
  <si>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</si>
  <si>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</si>
  <si>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</si>
  <si>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</si>
  <si>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</si>
  <si>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</si>
  <si>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</si>
  <si>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</si>
  <si>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</si>
  <si>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</si>
  <si>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</si>
  <si>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</si>
  <si>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</si>
  <si>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</si>
  <si>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</si>
  <si>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</si>
  <si>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</si>
  <si>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</si>
  <si>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</si>
  <si>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</si>
  <si>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</si>
  <si>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</si>
  <si>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</si>
  <si>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</si>
  <si>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</si>
  <si>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</si>
  <si>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</si>
  <si>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</si>
  <si>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</si>
  <si>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</si>
  <si>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</si>
  <si>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</si>
  <si>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</si>
  <si>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</si>
  <si>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</si>
  <si>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</si>
  <si>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</si>
  <si>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</si>
  <si>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</si>
  <si>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</si>
  <si>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</si>
  <si>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</si>
  <si>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</si>
  <si>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</si>
  <si>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</si>
  <si>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</si>
  <si>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</si>
  <si>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</si>
  <si>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</si>
  <si>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</si>
  <si>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</si>
  <si>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</si>
  <si>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</si>
  <si>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</si>
  <si>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</si>
  <si>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</si>
  <si>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</si>
  <si>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</si>
  <si>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</si>
  <si>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</si>
  <si>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</si>
  <si>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</si>
  <si>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</si>
  <si>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</si>
  <si>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</si>
  <si>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</si>
  <si>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</si>
  <si>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</si>
  <si>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</si>
  <si>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</si>
  <si>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</si>
  <si>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</si>
  <si>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</si>
  <si>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</si>
  <si>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</si>
  <si>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</si>
  <si>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</si>
  <si>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</si>
  <si>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</si>
  <si>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</si>
  <si>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</si>
  <si>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</si>
  <si>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</si>
  <si>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</si>
  <si>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</si>
  <si>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</si>
  <si>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</si>
  <si>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</si>
  <si>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</si>
  <si>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</si>
  <si>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</si>
  <si>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</si>
  <si>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</si>
  <si>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</si>
  <si>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</si>
  <si>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</si>
  <si>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</si>
  <si>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</si>
  <si>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</si>
  <si>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</si>
  <si>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</si>
  <si>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</si>
  <si>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</si>
  <si>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</si>
  <si>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</si>
  <si>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</si>
  <si>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</si>
  <si>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</si>
  <si>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</si>
  <si>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</si>
  <si>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</si>
  <si>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</si>
  <si>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</si>
  <si>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</si>
  <si>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</si>
  <si>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</si>
  <si>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</si>
  <si>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</si>
  <si>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</si>
  <si>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</si>
  <si>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</si>
  <si>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</si>
  <si>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</si>
  <si>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</si>
  <si>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</si>
  <si>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</si>
  <si>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</si>
  <si>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</si>
  <si>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</si>
  <si>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</si>
  <si>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</si>
  <si>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</si>
  <si>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</si>
  <si>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</si>
  <si>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</si>
  <si>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</si>
  <si>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</si>
  <si>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</si>
  <si>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</si>
  <si>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</si>
  <si>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</si>
  <si>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</si>
  <si>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</si>
  <si>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</si>
  <si>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</si>
  <si>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</si>
  <si>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</si>
  <si>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</si>
  <si>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</si>
  <si>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</si>
  <si>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</si>
  <si>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</si>
  <si>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</si>
  <si>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</si>
  <si>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</si>
  <si>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</si>
  <si>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</si>
  <si>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</si>
  <si>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</si>
  <si>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</si>
  <si>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</si>
  <si>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</si>
  <si>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</si>
  <si>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</si>
  <si>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</si>
  <si>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</si>
  <si>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</si>
  <si>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</si>
  <si>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</si>
  <si>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</si>
  <si>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</si>
  <si>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</si>
  <si>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</si>
  <si>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</si>
  <si>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</si>
  <si>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</si>
  <si>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</si>
  <si>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</si>
  <si>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</si>
  <si>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</si>
  <si>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</si>
  <si>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</si>
  <si>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</si>
  <si>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</si>
  <si>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</si>
  <si>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</si>
  <si>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</si>
  <si>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</si>
  <si>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</si>
  <si>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</si>
  <si>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</si>
  <si>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</si>
  <si>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</si>
  <si>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</si>
  <si>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</si>
  <si>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</si>
  <si>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</si>
  <si>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</si>
  <si>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</si>
  <si>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</si>
  <si>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</si>
  <si>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</si>
  <si>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</si>
  <si>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</si>
  <si>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</si>
  <si>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</si>
  <si>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</si>
  <si>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</si>
  <si>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</si>
  <si>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</si>
  <si>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</si>
  <si>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</si>
  <si>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</si>
  <si>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</si>
  <si>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</si>
  <si>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</si>
  <si>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</si>
  <si>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</si>
  <si>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</si>
  <si>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</si>
  <si>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</si>
  <si>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</si>
  <si>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</si>
  <si>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</si>
  <si>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</si>
  <si>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</si>
  <si>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</si>
  <si>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</si>
  <si>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</si>
  <si>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</si>
  <si>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</si>
  <si>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</si>
  <si>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</si>
  <si>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</si>
  <si>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</si>
  <si>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</si>
  <si>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</si>
  <si>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</si>
  <si>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</si>
  <si>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</si>
  <si>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</si>
  <si>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</si>
  <si>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</si>
  <si>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</si>
  <si>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</si>
  <si>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</si>
  <si>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</si>
  <si>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</si>
  <si>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</si>
  <si>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</si>
  <si>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</si>
  <si>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</si>
  <si>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</si>
  <si>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</si>
  <si>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</si>
  <si>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</si>
  <si>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</si>
  <si>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</si>
  <si>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</si>
  <si>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</si>
  <si>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</si>
  <si>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</si>
  <si>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</si>
  <si>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</si>
  <si>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</si>
  <si>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</si>
  <si>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</si>
  <si>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</si>
  <si>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</si>
  <si>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</si>
  <si>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</si>
  <si>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</si>
  <si>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</si>
  <si>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</si>
  <si>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</si>
  <si>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</si>
  <si>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</si>
  <si>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</si>
  <si>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</si>
  <si>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</si>
  <si>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</si>
  <si>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</si>
  <si>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</si>
  <si>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</si>
  <si>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</si>
  <si>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</si>
  <si>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</si>
  <si>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</si>
  <si>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</si>
  <si>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</si>
  <si>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</si>
  <si>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</si>
  <si>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</si>
  <si>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</si>
  <si>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</si>
  <si>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</si>
  <si>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</si>
  <si>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</si>
  <si>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</si>
  <si>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</si>
  <si>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</si>
  <si>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</si>
  <si>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</si>
  <si>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</si>
  <si>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</si>
  <si>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</si>
  <si>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</si>
  <si>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</si>
  <si>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</si>
  <si>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</si>
  <si>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</si>
  <si>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</si>
  <si>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</si>
  <si>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</si>
  <si>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</si>
  <si>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</si>
  <si>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</si>
  <si>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</si>
  <si>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</si>
  <si>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</si>
  <si>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</si>
  <si>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</si>
  <si>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</si>
  <si>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</si>
  <si>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</si>
  <si>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</si>
  <si>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</si>
  <si>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</si>
  <si>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</si>
  <si>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</si>
  <si>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</si>
  <si>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</si>
  <si>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</si>
  <si>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</si>
  <si>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</si>
  <si>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</si>
  <si>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</si>
  <si>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</si>
  <si>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</si>
  <si>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</si>
  <si>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</si>
  <si>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</si>
  <si>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</si>
  <si>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</si>
  <si>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</si>
  <si>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</si>
  <si>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</si>
  <si>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</si>
  <si>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</si>
  <si>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</si>
  <si>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</si>
  <si>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</si>
  <si>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</si>
  <si>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</si>
  <si>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</si>
  <si>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</si>
  <si>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</si>
  <si>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</si>
  <si>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</si>
  <si>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</si>
  <si>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</si>
  <si>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</si>
  <si>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</si>
  <si>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</si>
  <si>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</si>
  <si>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</si>
  <si>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</si>
  <si>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</si>
  <si>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</si>
  <si>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</si>
  <si>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</si>
  <si>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</si>
  <si>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</si>
  <si>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</si>
  <si>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</si>
  <si>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</si>
  <si>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</si>
  <si>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</si>
  <si>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</si>
  <si>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</si>
  <si>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</si>
  <si>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</si>
  <si>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</si>
  <si>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</si>
  <si>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</si>
  <si>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</si>
  <si>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</si>
  <si>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</si>
  <si>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</si>
  <si>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</si>
  <si>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</si>
  <si>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</si>
  <si>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</si>
  <si>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</si>
  <si>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</si>
  <si>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</si>
  <si>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</si>
  <si>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</si>
  <si>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</si>
  <si>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</si>
  <si>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</si>
  <si>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</si>
  <si>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</si>
  <si>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</si>
  <si>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</si>
  <si>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</si>
  <si>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</si>
  <si>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</si>
  <si>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</si>
  <si>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</si>
  <si>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</si>
  <si>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</si>
  <si>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</si>
  <si>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</si>
  <si>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</si>
  <si>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</si>
  <si>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</si>
  <si>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</si>
  <si>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</si>
  <si>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</si>
  <si>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</si>
  <si>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</si>
  <si>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</si>
  <si>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</si>
  <si>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</si>
  <si>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</si>
  <si>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</si>
  <si>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</si>
  <si>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</si>
  <si>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</si>
  <si>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</si>
  <si>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</si>
  <si>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</si>
  <si>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</si>
  <si>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</si>
  <si>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</si>
  <si>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</si>
  <si>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</si>
  <si>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</si>
  <si>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</si>
  <si>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</si>
  <si>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</si>
  <si>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</si>
  <si>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</si>
  <si>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</si>
  <si>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</si>
  <si>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</si>
  <si>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</si>
  <si>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</si>
  <si>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</si>
  <si>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</si>
  <si>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</si>
  <si>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</si>
  <si>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</si>
  <si>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</si>
  <si>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</si>
  <si>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</si>
  <si>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</si>
  <si>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</si>
  <si>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</si>
  <si>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</si>
  <si>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</si>
  <si>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</si>
  <si>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</si>
  <si>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</si>
  <si>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</si>
  <si>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</si>
  <si>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</si>
  <si>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</si>
  <si>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</si>
  <si>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</si>
  <si>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</si>
  <si>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</si>
  <si>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</si>
  <si>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</si>
  <si>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</si>
  <si>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</si>
  <si>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</si>
  <si>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</si>
  <si>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</si>
  <si>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</si>
  <si>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</si>
  <si>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</si>
  <si>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</si>
  <si>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</si>
  <si>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</si>
  <si>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</si>
  <si>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</si>
  <si>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</si>
  <si>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</si>
  <si>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</si>
  <si>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</si>
  <si>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</si>
  <si>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</si>
  <si>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</si>
  <si>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</si>
  <si>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</si>
  <si>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</si>
  <si>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</si>
  <si>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</si>
  <si>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</si>
  <si>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</si>
  <si>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</si>
  <si>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</si>
  <si>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</si>
  <si>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</si>
  <si>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</si>
  <si>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</si>
  <si>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</si>
  <si>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</si>
  <si>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</si>
  <si>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</si>
  <si>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</si>
  <si>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</si>
  <si>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</si>
  <si>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</si>
  <si>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</si>
  <si>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</si>
  <si>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</si>
  <si>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</si>
  <si>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</si>
  <si>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</si>
  <si>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</si>
  <si>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</si>
  <si>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</si>
  <si>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</si>
  <si>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</si>
  <si>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</si>
  <si>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</si>
  <si>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</si>
  <si>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</si>
  <si>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</si>
  <si>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</si>
  <si>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</si>
  <si>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</si>
  <si>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</si>
  <si>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</si>
  <si>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</si>
  <si>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</si>
  <si>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</si>
  <si>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</si>
  <si>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</si>
  <si>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</si>
  <si>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</si>
  <si>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</si>
  <si>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</si>
  <si>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</si>
  <si>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</si>
  <si>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</si>
  <si>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</si>
  <si>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</si>
  <si>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</si>
  <si>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</si>
  <si>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</si>
  <si>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</si>
  <si>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</si>
  <si>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</si>
  <si>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</si>
  <si>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</si>
  <si>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</si>
  <si>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</si>
  <si>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</si>
  <si>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</si>
  <si>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</si>
  <si>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</si>
  <si>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</si>
  <si>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</si>
  <si>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</si>
  <si>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</si>
  <si>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</si>
  <si>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</si>
  <si>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</si>
  <si>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</si>
  <si>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</si>
  <si>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</si>
  <si>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</si>
  <si>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</si>
  <si>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</si>
  <si>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</si>
  <si>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</si>
  <si>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</si>
  <si>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</si>
  <si>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</si>
  <si>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</si>
  <si>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</si>
  <si>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</si>
  <si>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</si>
  <si>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</si>
  <si>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</si>
  <si>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</si>
  <si>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</si>
  <si>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</si>
  <si>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</si>
  <si>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</si>
  <si>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</si>
  <si>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</si>
  <si>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</si>
  <si>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</si>
  <si>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</si>
  <si>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</si>
  <si>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</si>
  <si>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</si>
  <si>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</si>
  <si>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</si>
  <si>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</si>
  <si>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</si>
  <si>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</si>
  <si>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</si>
  <si>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</si>
  <si>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</si>
  <si>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</si>
  <si>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</si>
  <si>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</si>
  <si>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</si>
  <si>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</si>
  <si>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</si>
  <si>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</si>
  <si>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</si>
  <si>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</si>
  <si>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</si>
  <si>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</si>
  <si>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</si>
  <si>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</si>
  <si>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</si>
  <si>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</si>
  <si>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</si>
  <si>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</si>
  <si>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</si>
  <si>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</si>
  <si>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</si>
  <si>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</si>
  <si>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</si>
  <si>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</si>
  <si>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</si>
  <si>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</si>
  <si>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</si>
  <si>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</si>
  <si>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</si>
  <si>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</si>
  <si>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</si>
  <si>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</si>
  <si>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</si>
  <si>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</si>
  <si>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</si>
  <si>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</si>
  <si>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</si>
  <si>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</si>
  <si>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</si>
  <si>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</si>
  <si>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</si>
  <si>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</si>
  <si>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</si>
  <si>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</si>
  <si>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</si>
  <si>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</si>
  <si>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</si>
  <si>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</si>
  <si>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</si>
  <si>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</si>
  <si>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</si>
  <si>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</si>
  <si>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</si>
  <si>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</si>
  <si>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</si>
  <si>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</si>
  <si>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</si>
  <si>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</si>
  <si>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</si>
  <si>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</si>
  <si>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</si>
  <si>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</si>
  <si>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</si>
  <si>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</si>
  <si>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</si>
  <si>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</si>
  <si>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</si>
  <si>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</si>
  <si>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</si>
  <si>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</si>
  <si>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</si>
  <si>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</si>
  <si>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</si>
  <si>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</si>
  <si>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</si>
  <si>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</si>
  <si>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</si>
  <si>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</si>
  <si>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</si>
  <si>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</si>
  <si>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</si>
  <si>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</si>
  <si>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</si>
  <si>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</si>
  <si>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</si>
  <si>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</si>
  <si>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</si>
  <si>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</si>
  <si>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</si>
  <si>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</si>
  <si>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</si>
  <si>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</si>
  <si>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</si>
  <si>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</si>
  <si>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</si>
  <si>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</si>
  <si>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</si>
  <si>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</si>
  <si>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</si>
  <si>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</si>
  <si>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</si>
  <si>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</si>
  <si>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</si>
  <si>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</si>
  <si>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</si>
  <si>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</si>
  <si>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</si>
  <si>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</si>
  <si>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</si>
  <si>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</si>
  <si>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</si>
  <si>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</si>
  <si>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</si>
  <si>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</si>
  <si>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</si>
  <si>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</si>
  <si>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</si>
  <si>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</si>
  <si>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</si>
  <si>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</si>
  <si>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</si>
  <si>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</si>
  <si>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</si>
  <si>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</si>
  <si>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</si>
  <si>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</si>
  <si>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</si>
  <si>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</si>
  <si>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</si>
  <si>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</si>
  <si>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</si>
  <si>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</si>
  <si>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</si>
  <si>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</si>
  <si>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</si>
  <si>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</si>
  <si>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</si>
  <si>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</si>
  <si>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</si>
  <si>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</si>
  <si>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</si>
  <si>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</si>
  <si>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</si>
  <si>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</si>
  <si>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</si>
  <si>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</si>
  <si>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</si>
  <si>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</si>
  <si>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</si>
  <si>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</si>
  <si>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</si>
  <si>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</si>
  <si>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</si>
  <si>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</si>
  <si>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</si>
  <si>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</si>
  <si>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</si>
  <si>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</si>
  <si>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</si>
  <si>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</si>
  <si>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</si>
  <si>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</si>
  <si>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</si>
  <si>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</si>
  <si>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</si>
  <si>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</si>
  <si>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</si>
  <si>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</si>
  <si>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</si>
  <si>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</si>
  <si>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</si>
  <si>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</si>
  <si>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</si>
  <si>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</si>
  <si>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</si>
  <si>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</si>
  <si>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</si>
  <si>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</si>
  <si>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</si>
  <si>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</si>
  <si>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</si>
  <si>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</si>
  <si>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</si>
  <si>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</si>
  <si>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</si>
  <si>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</si>
  <si>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</si>
  <si>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</si>
  <si>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</si>
  <si>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</si>
  <si>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</si>
  <si>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</si>
  <si>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</si>
  <si>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</si>
  <si>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</si>
  <si>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</si>
  <si>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</si>
  <si>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</si>
  <si>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</si>
  <si>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</si>
  <si>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</si>
  <si>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</si>
  <si>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</si>
  <si>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</si>
  <si>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</si>
  <si>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</si>
  <si>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</si>
  <si>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</si>
  <si>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</si>
  <si>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</si>
  <si>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</si>
  <si>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</si>
  <si>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</si>
  <si>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</si>
  <si>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</si>
  <si>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</si>
  <si>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</si>
  <si>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</si>
  <si>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</si>
  <si>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</si>
  <si>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</si>
  <si>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</si>
  <si>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</si>
  <si>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</si>
  <si>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</si>
  <si>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</si>
  <si>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</si>
  <si>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</si>
  <si>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</si>
  <si>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</si>
  <si>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</si>
  <si>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</si>
  <si>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</si>
  <si>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</si>
  <si>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</si>
  <si>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</si>
  <si>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</si>
  <si>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</si>
  <si>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</si>
  <si>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</si>
  <si>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</si>
  <si>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</si>
  <si>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</si>
  <si>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</si>
  <si>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</si>
  <si>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</si>
  <si>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</si>
  <si>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</si>
  <si>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</si>
  <si>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</si>
  <si>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</si>
  <si>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</si>
  <si>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</si>
  <si>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</si>
  <si>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</si>
  <si>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</si>
  <si>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</si>
  <si>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</si>
  <si>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</si>
  <si>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</si>
  <si>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</si>
  <si>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</si>
  <si>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</si>
  <si>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</si>
  <si>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</si>
  <si>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</si>
  <si>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</si>
  <si>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</si>
  <si>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</si>
  <si>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</si>
  <si>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</si>
  <si>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</si>
  <si>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</si>
  <si>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</si>
  <si>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</si>
  <si>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</si>
  <si>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</si>
  <si>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</si>
  <si>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</si>
  <si>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</si>
  <si>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</si>
  <si>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</si>
  <si>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</si>
  <si>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</si>
  <si>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</si>
  <si>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</si>
  <si>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</si>
  <si>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</si>
  <si>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</si>
  <si>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</si>
  <si>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</si>
  <si>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</si>
  <si>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</si>
  <si>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</si>
  <si>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</si>
  <si>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</si>
  <si>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</si>
  <si>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</si>
  <si>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</si>
  <si>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</si>
  <si>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</si>
  <si>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</si>
  <si>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</si>
  <si>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</si>
  <si>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</si>
  <si>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</si>
  <si>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</si>
  <si>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</si>
  <si>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</si>
  <si>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</si>
  <si>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</si>
  <si>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</si>
  <si>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</si>
  <si>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</si>
  <si>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</si>
  <si>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</si>
  <si>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</si>
  <si>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</si>
  <si>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</si>
  <si>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</si>
  <si>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</si>
  <si>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</si>
  <si>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</si>
  <si>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</si>
  <si>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</si>
  <si>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</si>
  <si>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</si>
  <si>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</si>
  <si>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</si>
  <si>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</si>
  <si>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</si>
  <si>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</si>
  <si>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</si>
  <si>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</si>
  <si>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</si>
  <si>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</si>
  <si>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</si>
  <si>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</si>
  <si>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</si>
  <si>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</si>
  <si>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</si>
  <si>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</si>
  <si>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</si>
  <si>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</si>
  <si>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</si>
  <si>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</si>
  <si>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</si>
  <si>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</si>
  <si>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</si>
  <si>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</si>
  <si>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</si>
  <si>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</si>
  <si>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</si>
  <si>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</si>
  <si>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</si>
  <si>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</si>
  <si>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</si>
  <si>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</si>
  <si>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</si>
  <si>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</si>
  <si>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</si>
  <si>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</si>
  <si>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</si>
  <si>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</si>
  <si>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</si>
  <si>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</si>
  <si>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</si>
  <si>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</si>
  <si>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</si>
  <si>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</si>
  <si>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</si>
  <si>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</si>
  <si>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</si>
  <si>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</si>
  <si>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</si>
  <si>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</si>
  <si>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</si>
  <si>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</si>
  <si>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</si>
  <si>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</si>
  <si>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</si>
  <si>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</si>
  <si>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</si>
  <si>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</si>
  <si>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</si>
  <si>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</si>
  <si>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</si>
  <si>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</si>
  <si>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</si>
  <si>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</si>
  <si>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</si>
  <si>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</si>
  <si>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</si>
  <si>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</si>
  <si>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</si>
  <si>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</si>
  <si>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</si>
  <si>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</si>
  <si>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</si>
  <si>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</si>
  <si>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</si>
  <si>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</si>
  <si>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</si>
  <si>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</si>
  <si>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</si>
  <si>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</si>
  <si>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</si>
  <si>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</si>
  <si>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</si>
  <si>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</si>
  <si>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</si>
  <si>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</si>
  <si>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</si>
  <si>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</si>
  <si>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</si>
  <si>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</si>
  <si>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</si>
  <si>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</si>
  <si>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</si>
  <si>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</si>
  <si>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</si>
  <si>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</si>
  <si>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</si>
  <si>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</si>
  <si>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</si>
  <si>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</si>
  <si>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</si>
  <si>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</si>
  <si>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</si>
  <si>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</si>
  <si>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</si>
  <si>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</si>
  <si>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</si>
  <si>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</si>
  <si>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</si>
  <si>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</si>
  <si>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</si>
  <si>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</si>
  <si>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</si>
  <si>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</si>
  <si>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</si>
  <si>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</si>
  <si>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</si>
  <si>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</si>
  <si>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</si>
  <si>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</si>
  <si>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</si>
  <si>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</si>
  <si>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</si>
  <si>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</si>
  <si>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</si>
  <si>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</si>
  <si>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</si>
  <si>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</si>
  <si>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</si>
  <si>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</si>
  <si>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</si>
  <si>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</si>
  <si>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</si>
  <si>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</si>
  <si>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</si>
  <si>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</si>
  <si>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</si>
  <si>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</si>
  <si>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</si>
  <si>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</si>
  <si>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</si>
  <si>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</si>
  <si>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</si>
  <si>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</si>
  <si>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</si>
  <si>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</si>
  <si>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</si>
  <si>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</si>
  <si>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</si>
  <si>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</si>
  <si>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</si>
  <si>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</si>
  <si>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</si>
  <si>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</si>
  <si>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</si>
  <si>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</si>
  <si>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</si>
  <si>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</si>
  <si>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</si>
  <si>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</si>
  <si>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</si>
  <si>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</si>
  <si>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</si>
  <si>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</si>
  <si>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</si>
  <si>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</si>
  <si>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</si>
  <si>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</si>
  <si>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</si>
  <si>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</si>
  <si>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</si>
  <si>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</si>
  <si>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</si>
  <si>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</si>
  <si>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</si>
  <si>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</si>
  <si>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</si>
  <si>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</si>
  <si>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</si>
  <si>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</si>
  <si>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</si>
  <si>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</si>
  <si>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</si>
  <si>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</si>
  <si>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</si>
  <si>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</si>
  <si>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</si>
  <si>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</si>
  <si>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</si>
  <si>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</si>
  <si>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</si>
  <si>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</si>
  <si>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</si>
  <si>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</si>
  <si>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</si>
  <si>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</si>
  <si>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</si>
  <si>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</si>
  <si>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</si>
  <si>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</si>
  <si>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</si>
  <si>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</si>
  <si>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</si>
  <si>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</si>
  <si>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</si>
  <si>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</si>
  <si>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</si>
  <si>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</si>
  <si>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</si>
  <si>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</si>
  <si>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</si>
  <si>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</si>
  <si>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</si>
  <si>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</si>
  <si>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</si>
  <si>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</si>
  <si>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</si>
  <si>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</si>
  <si>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</si>
  <si>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</si>
  <si>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</si>
  <si>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</si>
  <si>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</si>
  <si>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</si>
  <si>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</si>
  <si>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</si>
  <si>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</si>
  <si>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</si>
  <si>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</si>
  <si>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</si>
  <si>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</si>
  <si>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</si>
  <si>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</si>
  <si>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</si>
  <si>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</si>
  <si>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</si>
  <si>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</si>
  <si>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</si>
  <si>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</si>
  <si>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</si>
  <si>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</si>
  <si>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</si>
  <si>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</si>
  <si>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</si>
  <si>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</si>
  <si>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</si>
  <si>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</si>
  <si>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</si>
  <si>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</si>
  <si>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</si>
  <si>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</si>
  <si>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</si>
  <si>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</si>
  <si>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</si>
  <si>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</si>
  <si>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</si>
  <si>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</si>
  <si>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</si>
  <si>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</si>
  <si>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</si>
  <si>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</si>
  <si>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</si>
  <si>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</si>
  <si>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</si>
  <si>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</si>
  <si>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</si>
  <si>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</si>
  <si>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</si>
  <si>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</si>
  <si>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</si>
  <si>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</si>
  <si>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</si>
  <si>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</si>
  <si>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</si>
  <si>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</si>
  <si>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</si>
  <si>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</si>
  <si>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</si>
  <si>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</si>
  <si>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</si>
  <si>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</si>
  <si>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</si>
  <si>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</si>
  <si>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</si>
  <si>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</si>
  <si>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</si>
  <si>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</si>
  <si>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</si>
  <si>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</si>
  <si>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</si>
  <si>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</si>
  <si>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</si>
  <si>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</si>
  <si>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</si>
  <si>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</si>
  <si>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</si>
  <si>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</si>
  <si>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</si>
  <si>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</si>
  <si>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</si>
  <si>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</si>
  <si>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</si>
  <si>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</si>
  <si>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</si>
  <si>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</si>
  <si>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</si>
  <si>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</si>
  <si>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</si>
  <si>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</si>
  <si>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</si>
  <si>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</si>
  <si>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</si>
  <si>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</si>
  <si>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</si>
  <si>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</si>
  <si>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</si>
  <si>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</si>
  <si>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</si>
  <si>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</si>
  <si>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</si>
  <si>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</si>
  <si>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</si>
  <si>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</si>
  <si>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</si>
  <si>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</si>
  <si>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</si>
  <si>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</si>
  <si>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</si>
  <si>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</si>
  <si>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</si>
  <si>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</si>
  <si>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</si>
  <si>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</si>
  <si>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</si>
  <si>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</si>
  <si>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</si>
  <si>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</si>
  <si>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</si>
  <si>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</si>
  <si>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</si>
  <si>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</si>
  <si>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</si>
  <si>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</si>
  <si>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</si>
  <si>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</si>
  <si>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</si>
  <si>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</si>
  <si>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</si>
  <si>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</si>
  <si>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</si>
  <si>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</si>
  <si>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</si>
  <si>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</si>
  <si>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</si>
  <si>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</si>
  <si>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</si>
  <si>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</si>
  <si>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</si>
  <si>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</si>
  <si>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</si>
  <si>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</si>
  <si>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</si>
  <si>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</si>
  <si>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</si>
  <si>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</si>
  <si>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</si>
  <si>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</si>
  <si>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</si>
  <si>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</si>
  <si>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</si>
  <si>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</si>
  <si>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</si>
  <si>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</si>
  <si>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</si>
  <si>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</si>
  <si>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</si>
  <si>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</si>
  <si>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</si>
  <si>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</si>
  <si>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</si>
  <si>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</si>
  <si>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</si>
  <si>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</si>
  <si>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</si>
  <si>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</si>
  <si>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</si>
  <si>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</si>
  <si>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</si>
  <si>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</si>
  <si>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</si>
  <si>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</si>
  <si>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</si>
  <si>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</si>
  <si>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</si>
  <si>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</si>
  <si>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</si>
  <si>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</si>
  <si>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</si>
  <si>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</si>
  <si>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</si>
  <si>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</si>
  <si>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</si>
  <si>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</si>
  <si>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</si>
  <si>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</si>
  <si>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</si>
  <si>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</si>
  <si>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</si>
  <si>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</si>
  <si>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</si>
  <si>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</si>
  <si>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</si>
  <si>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</si>
  <si>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</si>
  <si>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</si>
  <si>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</si>
  <si>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</si>
  <si>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</si>
  <si>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</si>
  <si>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</si>
  <si>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</si>
  <si>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</si>
  <si>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</si>
  <si>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</si>
  <si>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</si>
  <si>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</si>
  <si>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</si>
  <si>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</si>
  <si>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</si>
  <si>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</si>
  <si>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</si>
  <si>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</si>
  <si>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</si>
  <si>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</si>
  <si>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</si>
  <si>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</si>
  <si>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</si>
  <si>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</si>
  <si>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</si>
  <si>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</si>
  <si>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</si>
  <si>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</si>
  <si>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</si>
  <si>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</si>
  <si>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</si>
  <si>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</si>
  <si>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</si>
  <si>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</si>
  <si>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</si>
  <si>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</si>
  <si>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</si>
  <si>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</si>
  <si>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</si>
  <si>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</si>
  <si>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</si>
  <si>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</si>
  <si>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</si>
  <si>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</si>
  <si>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</si>
  <si>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</si>
  <si>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</si>
  <si>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</si>
  <si>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</si>
  <si>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</si>
  <si>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</si>
  <si>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</si>
  <si>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</si>
  <si>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</si>
  <si>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</si>
  <si>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</si>
  <si>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</si>
  <si>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</si>
  <si>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</si>
  <si>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</si>
  <si>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</si>
  <si>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</si>
  <si>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</si>
  <si>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</si>
  <si>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</si>
  <si>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</si>
  <si>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</si>
  <si>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</si>
  <si>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</si>
  <si>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</si>
  <si>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</si>
  <si>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</si>
  <si>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</si>
  <si>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</si>
  <si>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</si>
  <si>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</si>
  <si>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</si>
  <si>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</si>
  <si>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</si>
  <si>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</si>
  <si>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</si>
  <si>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</si>
  <si>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</si>
  <si>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</si>
  <si>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</si>
  <si>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</si>
  <si>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</si>
  <si>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</si>
  <si>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</si>
  <si>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</si>
  <si>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</si>
  <si>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</si>
  <si>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</si>
  <si>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</si>
  <si>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</si>
  <si>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</si>
  <si>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</si>
  <si>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</si>
  <si>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</si>
  <si>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</si>
  <si>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</si>
  <si>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</si>
  <si>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</si>
  <si>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</si>
  <si>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</si>
  <si>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</si>
  <si>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</si>
  <si>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</si>
  <si>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</si>
  <si>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</si>
  <si>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</si>
  <si>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</si>
  <si>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</si>
  <si>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</si>
  <si>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</si>
  <si>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</si>
  <si>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</si>
  <si>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</si>
  <si>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</si>
  <si>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</si>
  <si>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</si>
  <si>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</si>
  <si>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</si>
  <si>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</si>
  <si>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</si>
  <si>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</si>
  <si>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</si>
  <si>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</si>
  <si>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</si>
  <si>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</si>
  <si>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</si>
  <si>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</si>
  <si>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</si>
  <si>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</si>
  <si>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</si>
  <si>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</si>
  <si>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</si>
  <si>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</si>
  <si>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</si>
  <si>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</si>
  <si>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</si>
  <si>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</si>
  <si>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</si>
  <si>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</si>
  <si>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</si>
  <si>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</si>
  <si>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</si>
  <si>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</si>
  <si>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</si>
  <si>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</si>
  <si>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</si>
  <si>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</si>
  <si>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</si>
  <si>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</si>
  <si>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</si>
  <si>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</si>
  <si>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</si>
  <si>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</si>
  <si>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</si>
  <si>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</si>
  <si>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</si>
  <si>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</si>
  <si>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</si>
  <si>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</si>
  <si>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</si>
  <si>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</si>
  <si>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</si>
  <si>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</si>
  <si>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</si>
  <si>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</si>
  <si>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</si>
  <si>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</si>
  <si>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</si>
  <si>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</si>
  <si>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</si>
  <si>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</si>
  <si>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</si>
  <si>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</si>
  <si>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</si>
  <si>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</si>
  <si>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</si>
  <si>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</si>
  <si>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</si>
  <si>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</si>
  <si>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</si>
  <si>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</si>
  <si>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</si>
  <si>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</si>
  <si>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</si>
  <si>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</si>
  <si>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</si>
  <si>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</si>
  <si>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</si>
  <si>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</si>
  <si>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</si>
  <si>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</si>
  <si>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</si>
  <si>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</si>
  <si>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</si>
  <si>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</si>
  <si>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</si>
  <si>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</si>
  <si>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</si>
  <si>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</si>
  <si>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</si>
  <si>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</si>
  <si>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</si>
  <si>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</si>
  <si>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</si>
  <si>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</si>
  <si>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</si>
  <si>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</si>
  <si>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</si>
  <si>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</si>
  <si>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</si>
  <si>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</si>
  <si>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</si>
  <si>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</si>
  <si>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</si>
  <si>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</si>
  <si>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</si>
  <si>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</si>
  <si>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</si>
  <si>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</si>
  <si>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</si>
  <si>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</si>
  <si>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</si>
  <si>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</si>
  <si>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</si>
  <si>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</si>
  <si>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</si>
  <si>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</si>
  <si>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</si>
  <si>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</si>
  <si>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</si>
  <si>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</si>
  <si>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</si>
  <si>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</si>
  <si>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</si>
  <si>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</si>
  <si>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</si>
  <si>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</si>
  <si>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</si>
  <si>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</si>
  <si>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</si>
  <si>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</si>
  <si>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</si>
  <si>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</si>
  <si>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</si>
  <si>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</si>
  <si>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</si>
  <si>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</si>
  <si>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</si>
  <si>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</si>
  <si>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</si>
  <si>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</si>
  <si>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</si>
  <si>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</si>
  <si>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</si>
  <si>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</si>
  <si>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</si>
  <si>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</si>
  <si>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</si>
  <si>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</si>
  <si>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</si>
  <si>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</si>
  <si>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</si>
  <si>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</si>
  <si>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</si>
  <si>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</si>
  <si>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</si>
  <si>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</si>
  <si>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</si>
  <si>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</si>
  <si>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</si>
  <si>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</si>
  <si>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</si>
  <si>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</si>
  <si>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</si>
  <si>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</si>
  <si>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</si>
  <si>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</si>
  <si>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</si>
  <si>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</si>
  <si>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</si>
  <si>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</si>
  <si>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</si>
  <si>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</si>
  <si>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</si>
  <si>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</si>
  <si>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</si>
  <si>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</si>
  <si>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</si>
  <si>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</si>
  <si>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</si>
  <si>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</si>
  <si>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</si>
  <si>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</si>
  <si>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</si>
  <si>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</si>
  <si>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</si>
  <si>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</si>
  <si>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</si>
  <si>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</si>
  <si>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</si>
  <si>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</si>
  <si>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</si>
  <si>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</si>
  <si>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</si>
  <si>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</si>
  <si>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</si>
  <si>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</si>
  <si>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</si>
  <si>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</si>
  <si>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</si>
  <si>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</si>
  <si>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</si>
  <si>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</si>
  <si>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</si>
  <si>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</si>
  <si>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</si>
  <si>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</si>
  <si>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</si>
  <si>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</si>
  <si>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</si>
  <si>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</si>
  <si>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</si>
  <si>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</si>
  <si>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</si>
  <si>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</si>
  <si>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</si>
  <si>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</si>
  <si>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</si>
  <si>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</si>
  <si>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</si>
  <si>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</si>
  <si>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</si>
  <si>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</si>
  <si>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</si>
  <si>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</si>
  <si>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</si>
  <si>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</si>
  <si>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</si>
  <si>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</si>
  <si>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</si>
  <si>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</si>
  <si>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</si>
  <si>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</si>
  <si>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</si>
  <si>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</si>
  <si>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</si>
  <si>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</si>
  <si>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</si>
  <si>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</si>
  <si>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</si>
  <si>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</si>
  <si>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</si>
  <si>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</si>
  <si>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</si>
  <si>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</si>
  <si>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</si>
  <si>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</si>
  <si>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</si>
  <si>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</si>
  <si>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</si>
  <si>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</si>
  <si>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</si>
  <si>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</si>
  <si>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</si>
  <si>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</si>
  <si>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</si>
  <si>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</si>
  <si>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</si>
  <si>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</si>
  <si>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</si>
  <si>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</si>
  <si>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</si>
  <si>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</si>
  <si>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</si>
  <si>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</si>
  <si>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</si>
  <si>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</si>
  <si>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</si>
  <si>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</si>
  <si>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</si>
  <si>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</si>
  <si>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</si>
  <si>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</si>
  <si>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</si>
  <si>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</si>
  <si>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</si>
  <si>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</si>
  <si>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</si>
  <si>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</si>
  <si>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</si>
  <si>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</si>
  <si>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</si>
  <si>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</si>
  <si>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</si>
  <si>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</si>
  <si>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</si>
  <si>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</si>
  <si>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</si>
  <si>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</si>
  <si>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</si>
  <si>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</si>
  <si>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</si>
  <si>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</si>
  <si>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</si>
  <si>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</si>
  <si>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</si>
  <si>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</si>
  <si>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</si>
  <si>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</si>
  <si>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</si>
  <si>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</si>
  <si>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</si>
  <si>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</si>
  <si>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</si>
  <si>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</si>
  <si>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</si>
  <si>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</si>
  <si>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</si>
  <si>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</si>
  <si>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</si>
  <si>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</si>
  <si>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</si>
  <si>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</si>
  <si>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</si>
  <si>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</si>
  <si>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</si>
  <si>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</si>
  <si>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</si>
  <si>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</si>
  <si>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</si>
  <si>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</si>
  <si>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</si>
  <si>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</si>
  <si>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</si>
  <si>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</si>
  <si>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</si>
  <si>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</si>
  <si>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</si>
  <si>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</si>
  <si>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</si>
  <si>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</si>
  <si>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</si>
  <si>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</si>
  <si>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</si>
  <si>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</si>
  <si>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</si>
  <si>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</si>
  <si>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</si>
  <si>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</si>
  <si>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</si>
  <si>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</si>
  <si>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</si>
  <si>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</si>
  <si>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</si>
  <si>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</si>
  <si>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</si>
  <si>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</si>
  <si>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</si>
  <si>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</si>
  <si>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</si>
  <si>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</si>
  <si>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</si>
  <si>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</si>
  <si>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</si>
  <si>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</si>
  <si>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</si>
  <si>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</si>
  <si>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</si>
  <si>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</si>
  <si>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</si>
  <si>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</si>
  <si>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</si>
  <si>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</si>
  <si>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</si>
  <si>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</si>
  <si>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</si>
  <si>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</si>
  <si>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</si>
  <si>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</si>
  <si>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</si>
  <si>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</si>
  <si>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</si>
  <si>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</si>
  <si>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</si>
  <si>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</si>
  <si>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</si>
  <si>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</si>
  <si>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</si>
  <si>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</si>
  <si>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</si>
  <si>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</si>
  <si>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</si>
  <si>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</si>
  <si>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</si>
  <si>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</si>
  <si>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</si>
  <si>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</si>
  <si>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</si>
  <si>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</si>
  <si>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</si>
  <si>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</si>
  <si>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</si>
  <si>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</si>
  <si>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</si>
  <si>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</si>
  <si>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</si>
  <si>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</si>
  <si>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</si>
  <si>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</si>
  <si>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</si>
  <si>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</si>
  <si>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</si>
  <si>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</si>
  <si>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</si>
  <si>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</si>
  <si>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</si>
  <si>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</si>
  <si>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</si>
  <si>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</si>
  <si>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</si>
  <si>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</si>
  <si>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</si>
  <si>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</si>
  <si>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</si>
  <si>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</si>
  <si>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</si>
  <si>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</si>
  <si>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</si>
  <si>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</si>
  <si>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</si>
  <si>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</si>
  <si>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</si>
  <si>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</si>
  <si>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</si>
  <si>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</si>
  <si>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</si>
  <si>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</si>
  <si>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</si>
  <si>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</si>
  <si>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</si>
  <si>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</si>
  <si>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</si>
  <si>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</si>
  <si>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</si>
  <si>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</si>
  <si>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</si>
  <si>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</si>
  <si>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</si>
  <si>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</si>
  <si>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</si>
  <si>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</si>
  <si>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</si>
  <si>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</si>
  <si>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</si>
  <si>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</si>
  <si>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</si>
  <si>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</si>
  <si>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</si>
  <si>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</si>
  <si>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</si>
  <si>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</si>
  <si>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</si>
  <si>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</si>
  <si>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</si>
  <si>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</si>
  <si>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</si>
  <si>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</si>
  <si>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</si>
  <si>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</si>
  <si>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</si>
  <si>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</si>
  <si>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</si>
  <si>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</si>
  <si>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</si>
  <si>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</si>
  <si>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</si>
  <si>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</si>
  <si>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</si>
  <si>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</si>
  <si>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</si>
  <si>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</si>
  <si>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</si>
  <si>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</si>
  <si>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</si>
  <si>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</si>
  <si>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</si>
  <si>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</si>
  <si>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</si>
  <si>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</si>
  <si>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</si>
  <si>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</si>
  <si>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</si>
  <si>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</si>
  <si>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</si>
  <si>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</si>
  <si>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</si>
  <si>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</si>
  <si>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</si>
  <si>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</si>
  <si>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</si>
  <si>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</si>
  <si>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</si>
  <si>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</si>
  <si>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</si>
  <si>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</si>
  <si>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</si>
  <si>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</si>
  <si>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</si>
  <si>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</si>
  <si>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</si>
  <si>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</si>
  <si>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</si>
  <si>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</si>
  <si>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</si>
  <si>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</si>
  <si>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</si>
  <si>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</si>
  <si>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</si>
  <si>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</si>
  <si>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</si>
  <si>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</si>
  <si>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</si>
  <si>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</si>
  <si>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</si>
  <si>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</si>
  <si>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</si>
  <si>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</si>
  <si>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</si>
  <si>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</si>
  <si>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</si>
  <si>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</si>
  <si>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</si>
  <si>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</si>
  <si>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</si>
  <si>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</si>
  <si>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</si>
  <si>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</si>
  <si>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</si>
  <si>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</si>
  <si>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</si>
  <si>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</si>
  <si>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</si>
  <si>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</si>
  <si>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</si>
  <si>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</si>
  <si>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</si>
  <si>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</si>
  <si>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</si>
  <si>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</si>
  <si>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</si>
  <si>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</si>
  <si>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</si>
  <si>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</si>
  <si>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</si>
  <si>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</si>
  <si>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</si>
  <si>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</si>
  <si>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</si>
  <si>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</si>
  <si>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</si>
  <si>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</si>
  <si>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</si>
  <si>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</si>
  <si>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</si>
  <si>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</si>
  <si>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</si>
  <si>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</si>
  <si>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</si>
  <si>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</si>
  <si>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</si>
  <si>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</si>
  <si>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</si>
  <si>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</si>
  <si>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</si>
  <si>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</si>
  <si>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</si>
  <si>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</si>
  <si>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</si>
  <si>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</si>
  <si>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</si>
  <si>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</si>
  <si>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</si>
  <si>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</si>
  <si>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</si>
  <si>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</si>
  <si>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</si>
  <si>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</si>
  <si>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</si>
  <si>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</si>
  <si>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</si>
  <si>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</si>
  <si>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</si>
  <si>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</si>
  <si>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</si>
  <si>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</si>
  <si>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</si>
  <si>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</si>
  <si>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</si>
  <si>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</si>
  <si>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</si>
  <si>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</si>
  <si>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</si>
  <si>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</si>
  <si>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</si>
  <si>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</si>
  <si>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</si>
  <si>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</si>
  <si>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</si>
  <si>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</si>
  <si>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</si>
  <si>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</si>
  <si>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</si>
  <si>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</si>
  <si>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</si>
  <si>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</si>
  <si>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</si>
  <si>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</si>
  <si>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</si>
  <si>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</si>
  <si>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</si>
  <si>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</si>
  <si>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</si>
  <si>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</si>
  <si>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</si>
  <si>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</si>
  <si>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</si>
  <si>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</si>
  <si>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</si>
  <si>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</si>
  <si>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</si>
  <si>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</si>
  <si>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</si>
  <si>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</si>
  <si>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</si>
  <si>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</si>
  <si>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</si>
  <si>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</si>
  <si>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</si>
  <si>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</si>
  <si>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</si>
  <si>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</si>
  <si>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</si>
  <si>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</si>
  <si>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</si>
  <si>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</si>
  <si>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</si>
  <si>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</si>
  <si>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</si>
  <si>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</si>
  <si>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</si>
  <si>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</si>
  <si>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</si>
  <si>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</si>
  <si>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</si>
  <si>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</si>
  <si>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</si>
  <si>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</si>
  <si>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</si>
  <si>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</si>
  <si>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</si>
  <si>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</si>
  <si>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</si>
  <si>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</si>
  <si>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</si>
  <si>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</si>
  <si>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</si>
  <si>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</si>
  <si>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</si>
  <si>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</si>
  <si>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</si>
  <si>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</si>
  <si>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</si>
  <si>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</si>
  <si>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</si>
  <si>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</si>
  <si>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</si>
  <si>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</si>
  <si>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</si>
  <si>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</si>
  <si>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</si>
  <si>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</si>
  <si>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</si>
  <si>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</si>
  <si>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</si>
  <si>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</si>
  <si>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</si>
  <si>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</si>
  <si>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</si>
  <si>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</si>
  <si>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</si>
  <si>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</si>
  <si>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</si>
  <si>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</si>
  <si>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</si>
  <si>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</si>
  <si>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</si>
  <si>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</si>
  <si>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</si>
  <si>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</si>
  <si>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</si>
  <si>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</si>
  <si>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</si>
  <si>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</si>
  <si>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</si>
  <si>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</si>
  <si>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</si>
  <si>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</si>
  <si>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</si>
  <si>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</si>
  <si>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</si>
  <si>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</si>
  <si>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</si>
  <si>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</si>
  <si>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</si>
  <si>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</si>
  <si>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</si>
  <si>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</si>
  <si>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</si>
  <si>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</si>
  <si>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</si>
  <si>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</si>
  <si>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</si>
  <si>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</si>
  <si>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</si>
  <si>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</si>
  <si>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</si>
  <si>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</si>
  <si>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</si>
  <si>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</si>
  <si>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</si>
  <si>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</si>
  <si>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</si>
  <si>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</si>
  <si>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</si>
  <si>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</si>
  <si>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</si>
  <si>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</si>
  <si>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</si>
  <si>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</si>
  <si>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</si>
  <si>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</si>
  <si>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</si>
  <si>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</si>
  <si>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</si>
  <si>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</si>
  <si>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</si>
  <si>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</si>
  <si>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</si>
  <si>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</si>
  <si>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</si>
  <si>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</si>
  <si>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</si>
  <si>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</si>
  <si>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</si>
  <si>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</si>
  <si>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</si>
  <si>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</si>
  <si>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</si>
  <si>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</si>
  <si>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</si>
  <si>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</si>
  <si>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</si>
  <si>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</si>
  <si>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</si>
  <si>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</si>
  <si>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</si>
  <si>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</si>
  <si>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</si>
  <si>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</si>
  <si>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</si>
  <si>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</si>
  <si>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</si>
  <si>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</si>
  <si>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</si>
  <si>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</si>
  <si>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</si>
  <si>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</si>
  <si>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</si>
  <si>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</si>
  <si>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</si>
  <si>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</si>
  <si>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</si>
  <si>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</si>
  <si>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</si>
  <si>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</si>
  <si>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</si>
  <si>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</si>
  <si>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</si>
  <si>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</si>
  <si>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</si>
  <si>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</si>
  <si>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</si>
  <si>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</si>
  <si>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</si>
  <si>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</si>
  <si>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</si>
  <si>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</si>
  <si>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</si>
  <si>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</si>
  <si>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</si>
  <si>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</si>
  <si>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</si>
  <si>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</si>
  <si>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</si>
  <si>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</si>
  <si>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</si>
  <si>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</si>
  <si>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</si>
  <si>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</si>
  <si>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</si>
  <si>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</si>
  <si>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</si>
  <si>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</si>
  <si>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</si>
  <si>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</si>
  <si>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</si>
  <si>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</si>
  <si>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</si>
  <si>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</si>
  <si>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</si>
  <si>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</si>
  <si>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</si>
  <si>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</si>
  <si>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</si>
  <si>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</si>
  <si>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</si>
  <si>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</si>
  <si>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</si>
  <si>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</si>
  <si>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</si>
  <si>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</si>
  <si>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</si>
  <si>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</si>
  <si>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</si>
  <si>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</si>
  <si>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</si>
  <si>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</si>
  <si>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</si>
  <si>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</si>
  <si>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</si>
  <si>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</si>
  <si>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</si>
  <si>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</si>
  <si>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</si>
  <si>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</si>
  <si>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</si>
  <si>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</si>
  <si>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</si>
  <si>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</si>
  <si>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</si>
  <si>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</si>
  <si>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</si>
  <si>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</si>
  <si>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</si>
  <si>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</si>
  <si>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</si>
  <si>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</si>
  <si>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</si>
  <si>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</si>
  <si>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</si>
  <si>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</si>
  <si>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</si>
  <si>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</si>
  <si>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</si>
  <si>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</si>
  <si>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</si>
  <si>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</si>
  <si>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</si>
  <si>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</si>
  <si>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</si>
  <si>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</si>
  <si>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</si>
  <si>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</si>
  <si>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</si>
  <si>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</si>
  <si>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</si>
  <si>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</si>
  <si>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</si>
  <si>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</si>
  <si>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</si>
  <si>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</si>
  <si>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</si>
  <si>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</si>
  <si>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</si>
  <si>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</si>
  <si>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</si>
  <si>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</si>
  <si>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</si>
  <si>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</si>
  <si>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</si>
  <si>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</si>
  <si>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</si>
  <si>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</si>
  <si>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</si>
  <si>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</si>
  <si>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</si>
  <si>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</si>
  <si>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</si>
  <si>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</si>
  <si>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</si>
  <si>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</si>
  <si>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</si>
  <si>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</si>
  <si>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</si>
  <si>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</si>
  <si>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</si>
  <si>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</si>
  <si>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</si>
  <si>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</si>
  <si>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</si>
  <si>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</si>
  <si>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</si>
  <si>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</si>
  <si>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</si>
  <si>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</si>
  <si>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</si>
  <si>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</si>
  <si>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</si>
  <si>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</si>
  <si>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</si>
  <si>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</si>
  <si>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</si>
  <si>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</si>
  <si>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</si>
  <si>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</si>
  <si>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</si>
  <si>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</si>
  <si>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</si>
  <si>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</si>
  <si>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</si>
  <si>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</si>
  <si>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</si>
  <si>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</si>
  <si>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</si>
  <si>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</si>
  <si>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</si>
  <si>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</si>
  <si>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</si>
  <si>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</si>
  <si>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</si>
  <si>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</si>
  <si>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</si>
  <si>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</si>
  <si>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</si>
  <si>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</si>
  <si>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</si>
  <si>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</si>
  <si>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</si>
  <si>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</si>
  <si>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</si>
  <si>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</si>
  <si>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</si>
  <si>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</si>
  <si>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</si>
  <si>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</si>
  <si>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</si>
  <si>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</si>
  <si>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</si>
  <si>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</si>
  <si>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</si>
  <si>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</si>
  <si>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</si>
  <si>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</si>
  <si>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</si>
  <si>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</si>
  <si>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</si>
  <si>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</si>
  <si>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</si>
  <si>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</si>
  <si>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</si>
  <si>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</si>
  <si>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</si>
  <si>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</si>
  <si>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</si>
  <si>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</si>
  <si>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</si>
  <si>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</si>
  <si>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</si>
  <si>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</si>
  <si>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</si>
  <si>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</si>
  <si>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</si>
  <si>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</si>
  <si>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</si>
  <si>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</si>
  <si>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</si>
  <si>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</si>
  <si>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</si>
  <si>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</si>
  <si>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</si>
  <si>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</si>
  <si>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</si>
  <si>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</si>
  <si>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</si>
  <si>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</si>
  <si>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</si>
  <si>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</si>
  <si>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</si>
  <si>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</si>
  <si>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</si>
  <si>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</si>
  <si>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</si>
  <si>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</si>
  <si>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</si>
  <si>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</si>
  <si>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</si>
  <si>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</si>
  <si>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</si>
  <si>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</si>
  <si>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</si>
  <si>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</si>
  <si>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</si>
  <si>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</si>
  <si>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</si>
  <si>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</si>
  <si>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</si>
  <si>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</si>
  <si>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</si>
  <si>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</si>
  <si>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</si>
  <si>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</si>
  <si>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</si>
  <si>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</si>
  <si>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</si>
  <si>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</si>
  <si>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</si>
  <si>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</si>
  <si>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</si>
  <si>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</si>
  <si>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</si>
  <si>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</si>
  <si>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</si>
  <si>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</si>
  <si>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</si>
  <si>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</si>
  <si>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</si>
  <si>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</si>
  <si>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</si>
  <si>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</si>
  <si>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</si>
  <si>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</si>
  <si>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</si>
  <si>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</si>
  <si>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</si>
  <si>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</si>
  <si>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</si>
  <si>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</si>
  <si>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</si>
  <si>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</si>
  <si>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</si>
  <si>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</si>
  <si>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</si>
  <si>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</si>
  <si>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</si>
  <si>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</si>
  <si>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</si>
  <si>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</si>
  <si>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</si>
  <si>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</si>
  <si>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</si>
  <si>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</si>
  <si>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</si>
  <si>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</si>
  <si>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</si>
  <si>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</si>
  <si>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</si>
  <si>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</si>
  <si>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</si>
  <si>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</si>
  <si>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</si>
  <si>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</si>
  <si>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</si>
  <si>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</si>
  <si>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</si>
  <si>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</si>
  <si>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</si>
  <si>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</si>
  <si>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</si>
  <si>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</si>
  <si>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</si>
  <si>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</si>
  <si>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</si>
  <si>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</si>
  <si>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</si>
  <si>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</si>
  <si>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</si>
  <si>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</si>
  <si>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</si>
  <si>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</si>
  <si>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</si>
  <si>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</si>
  <si>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</si>
  <si>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</si>
  <si>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</si>
  <si>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</si>
  <si>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</si>
  <si>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</si>
  <si>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</si>
  <si>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</si>
  <si>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</si>
  <si>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</si>
  <si>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</si>
  <si>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</si>
  <si>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</si>
  <si>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</si>
  <si>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</si>
  <si>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</si>
  <si>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</si>
  <si>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</si>
  <si>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</si>
  <si>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</si>
  <si>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</si>
  <si>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</si>
  <si>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</si>
  <si>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</si>
  <si>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</si>
  <si>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</si>
  <si>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</si>
  <si>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</si>
  <si>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</si>
  <si>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</si>
  <si>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</si>
  <si>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</si>
  <si>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</si>
  <si>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</si>
  <si>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</si>
  <si>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</si>
  <si>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</si>
  <si>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</si>
  <si>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</si>
  <si>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</si>
  <si>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</si>
  <si>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</si>
  <si>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</si>
  <si>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</si>
  <si>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</si>
  <si>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</si>
  <si>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</si>
  <si>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</si>
  <si>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</si>
  <si>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</si>
  <si>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</si>
  <si>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</si>
  <si>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</si>
  <si>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</si>
  <si>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</si>
  <si>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</si>
  <si>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</si>
  <si>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</si>
  <si>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</si>
  <si>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</si>
  <si>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</si>
  <si>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</si>
  <si>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</si>
  <si>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</si>
  <si>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</si>
  <si>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</si>
  <si>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</si>
  <si>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</si>
  <si>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</si>
  <si>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</si>
  <si>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</si>
  <si>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</si>
  <si>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</si>
  <si>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</si>
  <si>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</si>
  <si>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</si>
  <si>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</si>
  <si>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</si>
  <si>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</si>
  <si>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</si>
  <si>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</si>
  <si>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</si>
  <si>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</si>
  <si>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</si>
  <si>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</si>
  <si>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</si>
  <si>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</si>
  <si>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</si>
  <si>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</si>
  <si>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</si>
  <si>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</si>
  <si>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</si>
  <si>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</si>
  <si>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</si>
  <si>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</si>
  <si>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</si>
  <si>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</si>
  <si>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</si>
  <si>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</si>
  <si>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</si>
  <si>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</si>
  <si>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</si>
  <si>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</si>
  <si>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</si>
  <si>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</si>
  <si>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</si>
  <si>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</si>
  <si>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</si>
  <si>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</si>
  <si>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</si>
  <si>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</si>
  <si>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</si>
  <si>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</si>
  <si>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</si>
  <si>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</si>
  <si>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</si>
  <si>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</si>
  <si>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</si>
  <si>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</si>
  <si>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</si>
  <si>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</si>
  <si>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</si>
  <si>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</si>
  <si>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</si>
  <si>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</si>
  <si>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</si>
  <si>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</si>
  <si>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</si>
  <si>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</si>
  <si>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</si>
  <si>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</si>
  <si>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</si>
  <si>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</si>
  <si>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</si>
  <si>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</si>
  <si>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</si>
  <si>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</si>
  <si>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</si>
  <si>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</si>
  <si>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</si>
  <si>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</si>
  <si>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</si>
  <si>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</si>
  <si>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</si>
  <si>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</si>
  <si>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</si>
  <si>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</si>
  <si>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</si>
  <si>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</si>
  <si>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</si>
  <si>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</si>
  <si>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</si>
  <si>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</si>
  <si>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</si>
  <si>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</si>
  <si>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</si>
  <si>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</si>
  <si>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</si>
  <si>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</si>
  <si>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</si>
  <si>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</si>
  <si>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</si>
  <si>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</si>
  <si>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</si>
  <si>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</si>
  <si>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</si>
  <si>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</si>
  <si>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</si>
  <si>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</si>
  <si>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</si>
  <si>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</si>
  <si>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</si>
  <si>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</si>
  <si>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</si>
  <si>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</si>
  <si>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</si>
  <si>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</si>
  <si>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</si>
  <si>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</si>
  <si>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</si>
  <si>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</si>
  <si>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</si>
  <si>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</si>
  <si>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</si>
  <si>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</si>
  <si>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</si>
  <si>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</si>
  <si>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</si>
  <si>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</si>
  <si>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</si>
  <si>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</si>
  <si>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</si>
  <si>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</si>
  <si>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</si>
  <si>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</si>
  <si>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</si>
  <si>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</si>
  <si>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</si>
  <si>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</si>
  <si>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</si>
  <si>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</si>
  <si>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</si>
  <si>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</si>
  <si>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</si>
  <si>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</si>
  <si>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</si>
  <si>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</si>
  <si>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</si>
  <si>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</si>
  <si>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</si>
  <si>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</si>
  <si>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</si>
  <si>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</si>
  <si>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</si>
  <si>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</si>
  <si>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</si>
  <si>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</si>
  <si>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</si>
  <si>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</si>
  <si>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</si>
  <si>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</si>
  <si>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</si>
  <si>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</si>
  <si>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</si>
  <si>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</si>
  <si>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</si>
  <si>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</si>
  <si>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</si>
  <si>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</si>
  <si>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</si>
  <si>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</si>
  <si>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</si>
  <si>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</si>
  <si>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</si>
  <si>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</si>
  <si>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</si>
  <si>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</si>
  <si>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</si>
  <si>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</si>
  <si>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</si>
  <si>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</si>
  <si>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</si>
  <si>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</si>
  <si>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</si>
  <si>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</si>
  <si>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</si>
  <si>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</si>
  <si>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</si>
  <si>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</si>
  <si>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</si>
  <si>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</si>
  <si>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</si>
  <si>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</si>
  <si>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</si>
  <si>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</si>
  <si>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</si>
  <si>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</si>
  <si>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</si>
  <si>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</si>
  <si>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</si>
  <si>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</si>
  <si>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</si>
  <si>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</si>
  <si>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</si>
  <si>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</si>
  <si>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</si>
  <si>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</si>
  <si>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</si>
  <si>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</si>
  <si>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</si>
  <si>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</si>
  <si>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</si>
  <si>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</si>
  <si>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</si>
  <si>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</si>
  <si>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</si>
  <si>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</si>
  <si>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</si>
  <si>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</si>
  <si>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</si>
  <si>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</si>
  <si>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</si>
  <si>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</si>
  <si>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</si>
  <si>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</si>
  <si>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</si>
  <si>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</si>
  <si>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</si>
  <si>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</si>
  <si>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</si>
  <si>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</si>
  <si>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</si>
  <si>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</si>
  <si>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</si>
  <si>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</si>
  <si>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</si>
  <si>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</si>
  <si>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</si>
  <si>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</si>
  <si>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</si>
  <si>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</si>
  <si>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</si>
  <si>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</si>
  <si>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</si>
  <si>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</si>
  <si>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</si>
  <si>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</si>
  <si>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</si>
  <si>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</si>
  <si>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</si>
  <si>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</si>
  <si>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</si>
  <si>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</si>
  <si>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</si>
  <si>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</si>
  <si>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</si>
  <si>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</si>
  <si>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</si>
  <si>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</si>
  <si>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</si>
  <si>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</si>
  <si>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</si>
  <si>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</si>
  <si>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</si>
  <si>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</si>
  <si>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</si>
  <si>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</si>
  <si>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</si>
  <si>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</si>
  <si>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</si>
  <si>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</si>
  <si>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</si>
  <si>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</si>
  <si>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</si>
  <si>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</si>
  <si>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</si>
  <si>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</si>
  <si>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</si>
  <si>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</si>
  <si>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</si>
  <si>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</si>
  <si>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</si>
  <si>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</si>
  <si>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</si>
  <si>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</si>
  <si>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</si>
  <si>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</si>
  <si>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</si>
  <si>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</si>
  <si>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</si>
  <si>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</si>
  <si>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</si>
  <si>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</si>
  <si>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</si>
  <si>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</si>
  <si>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</si>
  <si>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</si>
  <si>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</si>
  <si>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</si>
  <si>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</si>
  <si>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</si>
  <si>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</si>
  <si>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</si>
  <si>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</si>
  <si>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</si>
  <si>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</si>
  <si>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</si>
  <si>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</si>
  <si>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</si>
  <si>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</si>
  <si>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</si>
  <si>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</si>
  <si>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</si>
  <si>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</si>
  <si>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</si>
  <si>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</si>
  <si>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</si>
  <si>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</si>
  <si>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</si>
  <si>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</si>
  <si>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</si>
  <si>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</si>
  <si>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</si>
  <si>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</si>
  <si>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</si>
  <si>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</si>
  <si>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</si>
  <si>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</si>
  <si>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</si>
  <si>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</si>
  <si>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</si>
  <si>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</si>
  <si>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</si>
  <si>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</si>
  <si>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</si>
  <si>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</si>
  <si>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</si>
  <si>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</si>
  <si>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</si>
  <si>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</si>
  <si>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</si>
  <si>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</si>
  <si>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</si>
  <si>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</si>
  <si>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</si>
  <si>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</si>
  <si>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</si>
  <si>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</si>
  <si>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</si>
  <si>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</si>
  <si>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</si>
  <si>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</si>
  <si>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</si>
  <si>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</si>
  <si>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</si>
  <si>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</si>
  <si>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</si>
  <si>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</si>
  <si>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</si>
  <si>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</si>
  <si>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</si>
  <si>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</si>
  <si>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</si>
  <si>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</si>
  <si>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</si>
  <si>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</si>
  <si>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</si>
  <si>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</si>
  <si>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</si>
  <si>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</si>
  <si>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</si>
  <si>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</si>
  <si>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</si>
  <si>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</si>
  <si>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</si>
  <si>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</si>
  <si>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</si>
  <si>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</si>
  <si>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</si>
  <si>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</si>
  <si>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</si>
  <si>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</si>
  <si>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</si>
  <si>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</si>
  <si>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</si>
  <si>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</si>
  <si>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</si>
  <si>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</si>
  <si>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</si>
  <si>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</si>
  <si>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</si>
  <si>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</si>
  <si>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</si>
  <si>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</si>
  <si>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</si>
  <si>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</si>
  <si>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</si>
  <si>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</si>
  <si>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</si>
  <si>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</si>
  <si>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</si>
  <si>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</si>
  <si>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</si>
  <si>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</si>
  <si>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</si>
  <si>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</si>
  <si>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</si>
  <si>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</si>
  <si>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</si>
  <si>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</si>
  <si>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</si>
  <si>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</si>
  <si>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</si>
  <si>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</si>
  <si>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</si>
  <si>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</si>
  <si>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</si>
  <si>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</si>
  <si>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</si>
  <si>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</si>
  <si>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</si>
  <si>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</si>
  <si>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</si>
  <si>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</si>
  <si>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</si>
  <si>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</si>
  <si>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</si>
  <si>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</si>
  <si>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</si>
  <si>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</si>
  <si>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</si>
  <si>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</si>
  <si>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</si>
  <si>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</si>
  <si>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</si>
  <si>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</si>
  <si>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</si>
  <si>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</si>
  <si>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</si>
  <si>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</si>
  <si>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</si>
  <si>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</si>
  <si>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</si>
  <si>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</si>
  <si>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</si>
  <si>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</si>
  <si>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</si>
  <si>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</si>
  <si>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</si>
  <si>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</si>
  <si>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</si>
  <si>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</si>
  <si>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</si>
  <si>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</si>
  <si>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</si>
  <si>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</si>
  <si>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</si>
  <si>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</si>
  <si>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</si>
  <si>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</si>
  <si>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</si>
  <si>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</si>
  <si>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</si>
  <si>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</si>
  <si>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</si>
  <si>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</si>
  <si>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</si>
  <si>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</si>
  <si>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</si>
  <si>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</si>
  <si>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</si>
  <si>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</si>
  <si>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</si>
  <si>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</si>
  <si>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</si>
  <si>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</si>
  <si>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</si>
  <si>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</si>
  <si>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</si>
  <si>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</si>
  <si>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</si>
  <si>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</si>
  <si>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</si>
  <si>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</si>
  <si>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</si>
  <si>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</si>
  <si>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</si>
  <si>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</si>
  <si>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</si>
  <si>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</si>
  <si>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</si>
  <si>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</si>
  <si>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</si>
  <si>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</si>
  <si>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</si>
  <si>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</si>
  <si>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</si>
  <si>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</si>
  <si>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</si>
  <si>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</si>
  <si>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</si>
  <si>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</si>
  <si>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</si>
  <si>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</si>
  <si>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</si>
  <si>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</si>
  <si>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</si>
  <si>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</si>
  <si>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</si>
  <si>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</si>
  <si>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</si>
  <si>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</si>
  <si>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</si>
  <si>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</si>
  <si>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</si>
  <si>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</si>
  <si>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</si>
  <si>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</si>
  <si>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</si>
  <si>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</si>
  <si>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</si>
  <si>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</si>
  <si>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</si>
  <si>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</si>
  <si>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</si>
  <si>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</si>
  <si>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</si>
  <si>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</si>
  <si>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</si>
  <si>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</si>
  <si>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</si>
  <si>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</si>
  <si>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</si>
  <si>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</si>
  <si>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</si>
  <si>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</si>
  <si>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</si>
  <si>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</si>
  <si>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</si>
  <si>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</si>
  <si>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</si>
  <si>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</si>
  <si>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</si>
  <si>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</si>
  <si>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</si>
  <si>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</si>
  <si>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</si>
  <si>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</si>
  <si>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</si>
  <si>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</si>
  <si>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</si>
  <si>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</si>
  <si>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</si>
  <si>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</si>
  <si>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</si>
  <si>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</si>
  <si>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</si>
  <si>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</si>
  <si>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</si>
  <si>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</si>
  <si>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</si>
  <si>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</si>
  <si>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</si>
  <si>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</si>
  <si>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</si>
  <si>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</si>
  <si>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</si>
  <si>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</si>
  <si>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</si>
  <si>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</si>
  <si>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</si>
  <si>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</si>
  <si>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</si>
  <si>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</si>
  <si>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</si>
  <si>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</si>
  <si>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</si>
  <si>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</si>
  <si>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</si>
  <si>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</si>
  <si>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</si>
  <si>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</si>
  <si>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</si>
  <si>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</si>
  <si>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</si>
  <si>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</si>
  <si>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</si>
  <si>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</si>
  <si>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</si>
  <si>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</si>
  <si>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</si>
  <si>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</si>
  <si>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</si>
  <si>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</si>
  <si>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</si>
  <si>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</si>
  <si>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</si>
  <si>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</si>
  <si>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</si>
  <si>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</si>
  <si>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</si>
  <si>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</si>
  <si>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</si>
  <si>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</si>
  <si>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</si>
  <si>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</si>
  <si>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</si>
  <si>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</si>
  <si>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</si>
  <si>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</si>
  <si>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</si>
  <si>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</si>
  <si>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</si>
  <si>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</si>
  <si>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</si>
  <si>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</si>
  <si>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</si>
  <si>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</si>
  <si>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</si>
  <si>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</si>
  <si>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</si>
  <si>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</si>
  <si>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</si>
  <si>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</si>
  <si>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</si>
  <si>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</si>
  <si>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</si>
  <si>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</si>
  <si>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</si>
  <si>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</si>
  <si>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</si>
  <si>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</si>
  <si>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</si>
  <si>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</si>
  <si>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</si>
  <si>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</si>
  <si>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</si>
  <si>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</si>
  <si>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</si>
  <si>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</si>
  <si>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</si>
  <si>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</si>
  <si>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</si>
  <si>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</si>
  <si>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</si>
  <si>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</si>
  <si>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</si>
  <si>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</si>
  <si>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</si>
  <si>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</si>
  <si>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</si>
  <si>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</si>
  <si>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</si>
  <si>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</si>
  <si>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</si>
  <si>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</si>
  <si>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</si>
  <si>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</si>
  <si>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</si>
  <si>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</si>
  <si>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</si>
  <si>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</si>
  <si>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</si>
  <si>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</si>
  <si>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</si>
  <si>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</si>
  <si>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</si>
  <si>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</si>
  <si>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</si>
  <si>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</si>
  <si>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</si>
  <si>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</si>
  <si>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</si>
  <si>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</si>
  <si>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</si>
  <si>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</si>
  <si>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</si>
  <si>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</si>
  <si>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</si>
  <si>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</si>
  <si>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</si>
  <si>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</si>
  <si>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</si>
  <si>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</si>
  <si>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</si>
  <si>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</si>
  <si>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</si>
  <si>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</si>
  <si>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</si>
  <si>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</si>
  <si>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</si>
  <si>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</si>
  <si>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</si>
  <si>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</si>
  <si>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</si>
  <si>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</si>
  <si>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</si>
  <si>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</si>
  <si>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</si>
  <si>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</si>
  <si>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</si>
  <si>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</si>
  <si>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</si>
  <si>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</si>
  <si>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</si>
  <si>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</si>
  <si>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</si>
  <si>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</si>
  <si>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</si>
  <si>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</si>
  <si>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</si>
  <si>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</si>
  <si>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</si>
  <si>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</si>
  <si>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</si>
  <si>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</si>
  <si>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</si>
  <si>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</si>
  <si>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</si>
  <si>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</si>
  <si>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</si>
  <si>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</si>
  <si>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</si>
  <si>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</si>
  <si>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</si>
  <si>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</si>
  <si>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</si>
  <si>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</si>
  <si>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</si>
  <si>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</si>
  <si>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</si>
  <si>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</si>
  <si>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</si>
  <si>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</si>
  <si>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</si>
  <si>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</si>
  <si>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</si>
  <si>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</si>
  <si>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</si>
  <si>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</si>
  <si>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</si>
  <si>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</si>
  <si>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</si>
  <si>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</si>
  <si>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</si>
  <si>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</si>
  <si>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</si>
  <si>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</si>
  <si>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</si>
  <si>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</si>
  <si>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</si>
  <si>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</si>
  <si>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</si>
  <si>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</si>
  <si>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</si>
  <si>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</si>
  <si>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</si>
  <si>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</si>
  <si>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</si>
  <si>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</si>
  <si>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</si>
  <si>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</si>
  <si>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</si>
  <si>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</si>
  <si>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</si>
  <si>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</si>
  <si>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</si>
  <si>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</si>
  <si>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</si>
  <si>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</si>
  <si>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</si>
  <si>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</si>
  <si>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</si>
  <si>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</si>
  <si>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</si>
  <si>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</si>
  <si>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</si>
  <si>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</si>
  <si>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</si>
  <si>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</si>
  <si>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</si>
  <si>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</si>
  <si>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</si>
  <si>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</si>
  <si>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</si>
  <si>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</si>
  <si>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</si>
  <si>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</si>
  <si>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</si>
  <si>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</si>
  <si>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</si>
  <si>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</si>
  <si>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</si>
  <si>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</si>
  <si>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</si>
  <si>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</si>
  <si>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</si>
  <si>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</si>
  <si>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</si>
  <si>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</si>
  <si>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</si>
  <si>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</si>
  <si>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</si>
  <si>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</si>
  <si>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</si>
  <si>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</si>
  <si>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</si>
  <si>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</si>
  <si>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</si>
  <si>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</si>
  <si>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</si>
  <si>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</si>
  <si>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</si>
  <si>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</si>
  <si>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</si>
  <si>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</si>
  <si>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</si>
  <si>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</si>
  <si>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</si>
  <si>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</si>
  <si>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</si>
  <si>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</si>
  <si>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</si>
  <si>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</si>
  <si>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</si>
  <si>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</si>
  <si>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</si>
  <si>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</si>
  <si>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</si>
  <si>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</si>
  <si>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</si>
  <si>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</si>
  <si>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</si>
  <si>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</si>
  <si>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</si>
  <si>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</si>
  <si>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</si>
  <si>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</si>
  <si>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</si>
  <si>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</si>
  <si>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</si>
  <si>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</si>
  <si>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</si>
  <si>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</si>
  <si>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</si>
  <si>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</si>
  <si>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</si>
  <si>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</si>
  <si>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</si>
  <si>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</si>
  <si>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</si>
  <si>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</si>
  <si>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</si>
  <si>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</si>
  <si>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</si>
  <si>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</si>
  <si>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</si>
  <si>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</si>
  <si>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</si>
  <si>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</si>
  <si>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</si>
  <si>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</si>
  <si>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</si>
  <si>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</si>
  <si>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</si>
  <si>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</si>
  <si>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</si>
  <si>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</si>
  <si>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</si>
  <si>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</si>
  <si>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</si>
  <si>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</si>
  <si>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</si>
  <si>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</si>
  <si>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</si>
  <si>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</si>
  <si>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</si>
  <si>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</si>
  <si>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</si>
  <si>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</si>
  <si>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</si>
  <si>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</si>
  <si>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</si>
  <si>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</si>
  <si>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</si>
  <si>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</si>
  <si>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</si>
  <si>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</si>
  <si>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</si>
  <si>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</si>
  <si>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</si>
  <si>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</si>
  <si>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</si>
  <si>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</si>
  <si>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</si>
  <si>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</si>
  <si>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</si>
  <si>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</si>
  <si>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</si>
  <si>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</si>
  <si>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</si>
  <si>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</si>
  <si>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</si>
  <si>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</si>
  <si>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</si>
  <si>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</si>
  <si>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</si>
  <si>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</si>
  <si>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</si>
  <si>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</si>
  <si>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</si>
  <si>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</si>
  <si>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</si>
  <si>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</si>
  <si>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</si>
  <si>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</si>
  <si>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</si>
  <si>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</si>
  <si>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</si>
  <si>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</si>
  <si>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</si>
  <si>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</si>
  <si>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</si>
  <si>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</si>
  <si>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</si>
  <si>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</si>
  <si>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</si>
  <si>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</si>
  <si>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</si>
  <si>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</si>
  <si>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</si>
  <si>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</si>
  <si>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</si>
  <si>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</si>
  <si>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</si>
  <si>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</si>
  <si>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</si>
  <si>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</si>
  <si>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</si>
  <si>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</si>
  <si>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</si>
  <si>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</si>
  <si>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</si>
  <si>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</si>
  <si>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</si>
  <si>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</si>
  <si>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</si>
  <si>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</si>
  <si>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</si>
  <si>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</si>
  <si>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</si>
  <si>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</si>
  <si>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</si>
  <si>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</si>
  <si>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</si>
  <si>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</si>
  <si>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</si>
  <si>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</si>
  <si>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</si>
  <si>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</si>
  <si>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</si>
  <si>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</si>
  <si>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</si>
  <si>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</si>
  <si>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</si>
  <si>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</si>
  <si>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</si>
  <si>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</si>
  <si>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</si>
  <si>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</si>
  <si>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</si>
  <si>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</si>
  <si>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</si>
  <si>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</si>
  <si>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</si>
  <si>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</si>
  <si>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</si>
  <si>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</si>
  <si>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</si>
  <si>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</si>
  <si>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</si>
  <si>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</si>
  <si>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</si>
  <si>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</si>
  <si>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</si>
  <si>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</si>
  <si>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</si>
  <si>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</si>
  <si>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</si>
  <si>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</si>
  <si>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</si>
  <si>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</si>
  <si>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</si>
  <si>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</si>
  <si>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</si>
  <si>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</si>
  <si>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</si>
  <si>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</si>
  <si>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</si>
  <si>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</si>
  <si>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</si>
  <si>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</si>
  <si>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</si>
  <si>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</si>
  <si>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</si>
  <si>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</si>
  <si>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</si>
  <si>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</si>
  <si>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</si>
  <si>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</si>
  <si>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</si>
  <si>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</si>
  <si>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</si>
  <si>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</si>
  <si>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</si>
  <si>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</si>
  <si>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</si>
  <si>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</si>
  <si>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</si>
  <si>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</si>
  <si>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</si>
  <si>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</si>
  <si>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</si>
  <si>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</si>
  <si>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</si>
  <si>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</si>
  <si>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</si>
  <si>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</si>
  <si>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</si>
  <si>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</si>
  <si>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</si>
  <si>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</si>
  <si>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</si>
  <si>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</si>
  <si>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</si>
  <si>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</si>
  <si>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</si>
  <si>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</si>
  <si>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</si>
  <si>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</si>
  <si>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</si>
  <si>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</si>
  <si>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</si>
  <si>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</si>
  <si>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</si>
  <si>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</si>
  <si>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</si>
  <si>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</si>
  <si>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</si>
  <si>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</si>
  <si>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</si>
  <si>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</si>
  <si>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</si>
  <si>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</si>
  <si>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</si>
  <si>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</si>
  <si>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</si>
  <si>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</si>
  <si>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</si>
  <si>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</si>
  <si>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</si>
  <si>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</si>
  <si>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</si>
  <si>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</si>
  <si>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</si>
  <si>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</si>
  <si>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</si>
  <si>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</si>
  <si>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</si>
  <si>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</si>
  <si>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</si>
  <si>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</si>
  <si>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</si>
  <si>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</si>
  <si>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</si>
  <si>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</si>
  <si>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</si>
  <si>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</si>
  <si>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</si>
  <si>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</si>
  <si>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</si>
  <si>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</si>
  <si>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</si>
  <si>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</si>
  <si>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</si>
  <si>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</si>
  <si>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</si>
  <si>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</si>
  <si>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</si>
  <si>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</si>
  <si>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</si>
  <si>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</si>
  <si>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</si>
  <si>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</si>
  <si>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</si>
  <si>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</si>
  <si>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</si>
  <si>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</si>
  <si>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</si>
  <si>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</si>
  <si>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</si>
  <si>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</si>
  <si>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</si>
  <si>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</si>
  <si>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</si>
  <si>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</si>
  <si>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</si>
  <si>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</si>
  <si>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</si>
  <si>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</si>
  <si>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</si>
  <si>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</si>
  <si>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</si>
  <si>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</si>
  <si>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</si>
  <si>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</si>
  <si>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</si>
  <si>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</si>
  <si>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</si>
  <si>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</si>
  <si>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</si>
  <si>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</si>
  <si>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</si>
  <si>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</si>
  <si>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</si>
  <si>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</si>
  <si>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</si>
  <si>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</si>
  <si>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</si>
  <si>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</si>
  <si>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</si>
  <si>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</si>
  <si>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</si>
  <si>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</si>
  <si>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</si>
  <si>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</si>
  <si>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</si>
  <si>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</si>
  <si>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</si>
  <si>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</si>
  <si>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</si>
  <si>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</si>
  <si>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</si>
  <si>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</si>
  <si>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</si>
  <si>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</si>
  <si>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</si>
  <si>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</si>
  <si>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</si>
  <si>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</si>
  <si>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</si>
  <si>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</si>
  <si>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</si>
  <si>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</si>
  <si>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</si>
  <si>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</si>
  <si>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</si>
  <si>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</si>
  <si>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</si>
  <si>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</si>
  <si>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</si>
  <si>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</si>
  <si>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</si>
  <si>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</si>
  <si>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</si>
  <si>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</si>
  <si>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</si>
  <si>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</si>
  <si>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</si>
  <si>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</si>
  <si>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</si>
  <si>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</si>
  <si>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</si>
  <si>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</si>
  <si>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</si>
  <si>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</si>
  <si>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</si>
  <si>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</si>
  <si>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</si>
  <si>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</si>
  <si>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</si>
  <si>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</si>
  <si>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</si>
  <si>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</si>
  <si>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</si>
  <si>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</si>
  <si>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</si>
  <si>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</si>
  <si>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</si>
  <si>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</si>
  <si>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</si>
  <si>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</si>
  <si>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</si>
  <si>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</si>
  <si>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</si>
  <si>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</si>
  <si>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</si>
  <si>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</si>
  <si>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</si>
  <si>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</si>
  <si>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</si>
  <si>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</si>
  <si>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</si>
  <si>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</si>
  <si>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</si>
  <si>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</si>
  <si>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</si>
  <si>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</si>
  <si>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</si>
  <si>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</si>
  <si>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</si>
  <si>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</si>
  <si>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</si>
  <si>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</si>
  <si>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</si>
  <si>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</si>
  <si>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</si>
  <si>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</si>
  <si>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</si>
  <si>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</si>
  <si>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</si>
  <si>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</si>
  <si>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</si>
  <si>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</si>
  <si>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</si>
  <si>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</si>
  <si>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</si>
  <si>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</si>
  <si>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</si>
  <si>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</si>
  <si>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</si>
  <si>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</si>
  <si>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</si>
  <si>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</si>
  <si>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</si>
  <si>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</si>
  <si>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</si>
  <si>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</si>
  <si>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</si>
  <si>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</si>
  <si>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</si>
  <si>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</si>
  <si>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</si>
  <si>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</si>
  <si>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</si>
  <si>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</si>
  <si>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</si>
  <si>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</si>
  <si>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</si>
  <si>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</si>
  <si>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</si>
  <si>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</si>
  <si>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</si>
  <si>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</si>
  <si>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</si>
  <si>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</si>
  <si>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</si>
  <si>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</si>
  <si>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</si>
  <si>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</si>
  <si>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</si>
  <si>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</si>
  <si>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</si>
  <si>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</si>
  <si>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</si>
  <si>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</si>
  <si>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</si>
  <si>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</si>
  <si>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</si>
  <si>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</si>
  <si>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</si>
  <si>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</si>
  <si>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</si>
  <si>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</si>
  <si>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</si>
  <si>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</si>
  <si>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</si>
  <si>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</si>
  <si>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</si>
  <si>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</si>
  <si>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</si>
  <si>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</si>
  <si>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</si>
  <si>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</si>
  <si>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</si>
  <si>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</si>
  <si>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</si>
  <si>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</si>
  <si>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</si>
  <si>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</si>
  <si>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</si>
  <si>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</si>
  <si>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</si>
  <si>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</si>
  <si>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</si>
  <si>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</si>
  <si>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</si>
  <si>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</si>
  <si>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</si>
  <si>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</si>
  <si>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</si>
  <si>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</si>
  <si>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</si>
  <si>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</si>
  <si>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</si>
  <si>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</si>
  <si>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</si>
  <si>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</si>
  <si>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</si>
  <si>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</si>
  <si>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</si>
  <si>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</si>
  <si>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</si>
  <si>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</si>
  <si>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</si>
  <si>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</si>
  <si>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</si>
  <si>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</si>
  <si>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</si>
  <si>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</si>
  <si>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</si>
  <si>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</si>
  <si>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</si>
  <si>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</si>
  <si>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</si>
  <si>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</si>
  <si>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</si>
  <si>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</si>
  <si>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</si>
  <si>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</si>
  <si>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</si>
  <si>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</si>
  <si>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</si>
  <si>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</si>
  <si>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</si>
  <si>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</si>
  <si>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</si>
  <si>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</si>
  <si>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</si>
  <si>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</si>
  <si>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</si>
  <si>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</si>
  <si>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</si>
  <si>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</si>
  <si>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</si>
  <si>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</si>
  <si>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</si>
  <si>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</si>
  <si>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</si>
  <si>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</si>
  <si>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</si>
  <si>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</si>
  <si>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</si>
  <si>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</si>
  <si>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</si>
  <si>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</si>
  <si>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</si>
  <si>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</si>
  <si>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</si>
  <si>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</si>
  <si>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</si>
  <si>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</si>
  <si>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</si>
  <si>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</si>
  <si>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</si>
  <si>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</si>
  <si>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</si>
  <si>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</si>
  <si>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</si>
  <si>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</si>
  <si>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</si>
  <si>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</si>
  <si>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</si>
  <si>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</si>
  <si>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</si>
  <si>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</si>
  <si>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</si>
  <si>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</si>
  <si>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</si>
  <si>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</si>
  <si>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</si>
  <si>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</si>
  <si>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</si>
  <si>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</si>
  <si>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</si>
  <si>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</si>
  <si>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</si>
  <si>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</si>
  <si>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</si>
  <si>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</si>
  <si>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</si>
  <si>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</si>
  <si>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</si>
  <si>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</si>
  <si>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</si>
  <si>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</si>
  <si>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</si>
  <si>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</si>
  <si>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</si>
  <si>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</si>
  <si>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</si>
  <si>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</si>
  <si>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</si>
  <si>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</si>
  <si>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</si>
  <si>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</si>
  <si>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</si>
  <si>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</si>
  <si>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</si>
  <si>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</si>
  <si>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</si>
  <si>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</si>
  <si>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</si>
  <si>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</si>
  <si>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</si>
  <si>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</si>
  <si>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</si>
  <si>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</si>
  <si>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</si>
  <si>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</si>
  <si>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</si>
  <si>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</si>
  <si>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</si>
  <si>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</si>
  <si>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</si>
  <si>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</si>
  <si>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</si>
  <si>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</si>
  <si>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</si>
  <si>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</si>
  <si>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</si>
  <si>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</si>
  <si>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</si>
  <si>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</si>
  <si>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</si>
  <si>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</si>
  <si>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</si>
  <si>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</si>
  <si>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</si>
  <si>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</si>
  <si>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</si>
  <si>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</si>
  <si>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</si>
  <si>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</si>
  <si>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</si>
  <si>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</si>
  <si>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</si>
  <si>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</si>
  <si>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</si>
  <si>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</si>
  <si>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</si>
  <si>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</si>
  <si>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</si>
  <si>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</si>
  <si>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</si>
  <si>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</si>
  <si>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</si>
  <si>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</si>
  <si>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</si>
  <si>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</si>
  <si>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</si>
  <si>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</si>
  <si>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</si>
  <si>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</si>
  <si>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</si>
  <si>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</si>
  <si>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</si>
  <si>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</si>
  <si>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</si>
  <si>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</si>
  <si>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</si>
  <si>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</si>
  <si>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</si>
  <si>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</si>
  <si>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</si>
  <si>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</si>
  <si>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</si>
  <si>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</si>
  <si>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</si>
  <si>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</si>
  <si>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</si>
  <si>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</si>
  <si>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</si>
  <si>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</si>
  <si>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</si>
  <si>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</si>
  <si>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</si>
  <si>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</si>
  <si>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</si>
  <si>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</si>
  <si>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</si>
  <si>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</si>
  <si>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</si>
  <si>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</si>
  <si>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</si>
  <si>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</si>
  <si>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</si>
  <si>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</si>
  <si>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</si>
  <si>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</si>
  <si>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</si>
  <si>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</si>
  <si>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</si>
  <si>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</si>
  <si>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</si>
  <si>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</si>
  <si>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</si>
  <si>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</si>
  <si>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</si>
  <si>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</si>
  <si>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</si>
  <si>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</si>
  <si>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</si>
  <si>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</si>
  <si>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</si>
  <si>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</si>
  <si>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</si>
  <si>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</si>
  <si>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</si>
  <si>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</si>
  <si>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</si>
  <si>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</si>
  <si>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</si>
  <si>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</si>
  <si>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</si>
  <si>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</si>
  <si>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</si>
  <si>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</si>
  <si>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</si>
  <si>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</si>
  <si>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</si>
  <si>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</si>
  <si>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</si>
  <si>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</si>
  <si>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</si>
  <si>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</si>
  <si>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</si>
  <si>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</si>
  <si>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</si>
  <si>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</si>
  <si>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</si>
  <si>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</si>
  <si>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</si>
  <si>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</si>
  <si>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</si>
  <si>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</si>
  <si>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</si>
  <si>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</si>
  <si>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</si>
  <si>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</si>
  <si>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</si>
  <si>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</si>
  <si>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</si>
  <si>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</si>
  <si>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</si>
  <si>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</si>
  <si>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</si>
  <si>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</si>
  <si>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</si>
  <si>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</si>
  <si>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</si>
  <si>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</si>
  <si>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</si>
  <si>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</si>
  <si>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</si>
  <si>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</si>
  <si>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</si>
  <si>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</si>
  <si>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</si>
  <si>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</si>
  <si>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</si>
  <si>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</si>
  <si>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</si>
  <si>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</si>
  <si>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</si>
  <si>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</si>
  <si>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</si>
  <si>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</si>
  <si>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</si>
  <si>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</si>
  <si>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</si>
  <si>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</si>
  <si>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</si>
  <si>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</si>
  <si>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</si>
  <si>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</si>
  <si>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</si>
  <si>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</si>
  <si>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</si>
  <si>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</si>
  <si>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</si>
  <si>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</si>
  <si>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</si>
  <si>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</si>
  <si>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</si>
  <si>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</si>
  <si>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</si>
  <si>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</si>
  <si>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</si>
  <si>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</si>
  <si>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</si>
  <si>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</si>
  <si>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</si>
  <si>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</si>
  <si>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</si>
  <si>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</si>
  <si>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</si>
  <si>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</si>
  <si>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</si>
  <si>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</si>
  <si>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</si>
  <si>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</si>
  <si>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</si>
  <si>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</si>
  <si>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</si>
  <si>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</si>
  <si>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</si>
  <si>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</si>
  <si>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</si>
  <si>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</si>
  <si>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</si>
  <si>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</si>
  <si>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</si>
  <si>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</si>
  <si>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</si>
  <si>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</si>
  <si>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</si>
  <si>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</si>
  <si>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</si>
  <si>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</si>
  <si>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</si>
  <si>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</si>
  <si>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</si>
  <si>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</si>
  <si>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</si>
  <si>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</si>
  <si>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</si>
  <si>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</si>
  <si>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</si>
  <si>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</si>
  <si>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</si>
  <si>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</si>
  <si>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</si>
  <si>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</si>
  <si>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</si>
  <si>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</si>
  <si>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</si>
  <si>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</si>
  <si>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</si>
  <si>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</si>
  <si>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</si>
  <si>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</si>
  <si>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</si>
  <si>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</si>
  <si>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</si>
  <si>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</si>
  <si>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</si>
  <si>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</si>
  <si>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</si>
  <si>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</si>
  <si>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</si>
  <si>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</si>
  <si>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</si>
  <si>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</si>
  <si>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</si>
  <si>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</si>
  <si>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</si>
  <si>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</si>
  <si>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</si>
  <si>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</si>
  <si>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</si>
  <si>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</si>
  <si>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</si>
  <si>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</si>
  <si>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</si>
  <si>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</si>
  <si>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</si>
  <si>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</si>
  <si>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</si>
  <si>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</si>
  <si>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</si>
  <si>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</si>
  <si>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</si>
  <si>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</si>
  <si>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</si>
  <si>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</si>
  <si>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</si>
  <si>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</si>
  <si>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</si>
  <si>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</si>
  <si>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</si>
  <si>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</si>
  <si>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</si>
  <si>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</si>
  <si>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</si>
  <si>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</si>
  <si>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</si>
  <si>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</si>
  <si>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</si>
  <si>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</si>
  <si>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</si>
  <si>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</si>
  <si>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</si>
  <si>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</si>
  <si>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</si>
  <si>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</si>
  <si>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</si>
  <si>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</si>
  <si>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</si>
  <si>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</si>
  <si>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</si>
  <si>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</si>
  <si>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</si>
  <si>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</si>
  <si>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</si>
  <si>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</si>
  <si>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</si>
  <si>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</si>
  <si>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</si>
  <si>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</si>
  <si>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</si>
  <si>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</si>
  <si>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</si>
  <si>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</si>
  <si>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</si>
  <si>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</si>
  <si>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</si>
  <si>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</si>
  <si>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</si>
  <si>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</si>
  <si>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</si>
  <si>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</si>
  <si>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</si>
  <si>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</si>
  <si>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</si>
  <si>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</si>
  <si>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</si>
  <si>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</si>
  <si>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</si>
  <si>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</si>
  <si>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</si>
  <si>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</si>
  <si>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</si>
  <si>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</si>
  <si>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</si>
  <si>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</si>
  <si>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</si>
  <si>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</si>
  <si>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</si>
  <si>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</si>
  <si>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</si>
  <si>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</si>
  <si>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</si>
  <si>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</si>
  <si>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</si>
  <si>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</si>
  <si>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</si>
  <si>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</si>
  <si>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</si>
  <si>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</si>
  <si>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</si>
  <si>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</si>
  <si>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</si>
  <si>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</si>
  <si>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</si>
  <si>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</si>
  <si>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</si>
  <si>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</si>
  <si>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</si>
  <si>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</si>
  <si>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</si>
  <si>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</si>
  <si>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</si>
  <si>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</si>
  <si>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</si>
  <si>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</si>
  <si>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</si>
  <si>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</si>
  <si>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</si>
  <si>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</si>
  <si>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</si>
  <si>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</si>
  <si>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</si>
  <si>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</si>
  <si>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</si>
  <si>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</si>
  <si>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</si>
  <si>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</si>
  <si>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</si>
  <si>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</si>
  <si>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</si>
  <si>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</si>
  <si>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</si>
  <si>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</si>
  <si>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</si>
  <si>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</si>
  <si>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</si>
  <si>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</si>
  <si>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</si>
  <si>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</si>
  <si>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</si>
  <si>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</si>
  <si>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</si>
  <si>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</si>
  <si>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</si>
  <si>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</si>
  <si>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</si>
  <si>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</si>
  <si>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</si>
  <si>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</si>
  <si>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</si>
  <si>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</si>
  <si>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</si>
  <si>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</si>
  <si>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</si>
  <si>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</si>
  <si>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</si>
  <si>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</si>
  <si>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</si>
  <si>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</si>
  <si>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</si>
  <si>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</si>
  <si>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</si>
  <si>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</si>
  <si>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</si>
  <si>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</si>
  <si>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</si>
  <si>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</si>
  <si>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</si>
  <si>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</si>
  <si>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</si>
  <si>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</si>
  <si>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</si>
  <si>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</si>
  <si>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</si>
  <si>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</si>
  <si>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</si>
  <si>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</si>
  <si>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</si>
  <si>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</si>
  <si>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</si>
  <si>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</si>
  <si>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</si>
  <si>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</si>
  <si>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</si>
  <si>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</si>
  <si>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</si>
  <si>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</si>
  <si>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</si>
  <si>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</si>
  <si>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</si>
  <si>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</si>
  <si>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</si>
  <si>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</si>
  <si>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</si>
  <si>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</si>
  <si>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</si>
  <si>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</si>
  <si>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</si>
  <si>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</si>
  <si>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</si>
  <si>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</si>
  <si>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</si>
  <si>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</si>
  <si>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</si>
  <si>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</si>
  <si>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</si>
  <si>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</si>
  <si>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</si>
  <si>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</si>
  <si>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</si>
  <si>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</si>
  <si>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</si>
  <si>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</si>
  <si>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</si>
  <si>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</si>
  <si>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</si>
  <si>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</si>
  <si>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</si>
  <si>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</si>
  <si>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</si>
  <si>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</si>
  <si>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</si>
  <si>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</si>
  <si>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</si>
  <si>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</si>
  <si>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</si>
  <si>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</si>
  <si>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</si>
  <si>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</si>
  <si>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</si>
  <si>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</si>
  <si>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</si>
  <si>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</si>
  <si>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</si>
  <si>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</si>
  <si>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</si>
  <si>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</si>
  <si>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</si>
  <si>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</si>
  <si>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</si>
  <si>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</si>
  <si>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</si>
  <si>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</si>
  <si>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</si>
  <si>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</si>
  <si>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</si>
  <si>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</si>
  <si>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</si>
  <si>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</si>
  <si>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</si>
  <si>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</si>
  <si>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</si>
  <si>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</si>
  <si>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</si>
  <si>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</si>
  <si>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</si>
  <si>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</si>
  <si>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</si>
  <si>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</si>
  <si>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</si>
  <si>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</si>
  <si>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</si>
  <si>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</si>
  <si>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</si>
  <si>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</si>
  <si>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</si>
  <si>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</si>
  <si>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</si>
  <si>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</si>
  <si>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</si>
  <si>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</si>
  <si>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</si>
  <si>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</si>
  <si>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</si>
  <si>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</si>
  <si>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</si>
  <si>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</si>
  <si>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</si>
  <si>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</si>
  <si>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</si>
  <si>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</si>
  <si>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</si>
  <si>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</si>
  <si>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</si>
  <si>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</si>
  <si>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</si>
  <si>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</si>
  <si>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</si>
  <si>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</si>
  <si>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</si>
  <si>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</si>
  <si>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</si>
  <si>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</si>
  <si>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</si>
  <si>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</si>
  <si>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</si>
  <si>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</si>
  <si>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</si>
  <si>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</si>
  <si>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</si>
  <si>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</si>
  <si>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</si>
  <si>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</si>
  <si>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</si>
  <si>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</si>
  <si>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</si>
  <si>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</si>
  <si>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</si>
  <si>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</si>
  <si>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</si>
  <si>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</si>
  <si>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</si>
  <si>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</si>
  <si>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</si>
  <si>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</si>
  <si>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</si>
  <si>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</si>
  <si>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</si>
  <si>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</si>
  <si>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</si>
  <si>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</si>
  <si>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</si>
  <si>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</si>
  <si>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</si>
  <si>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</si>
  <si>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</si>
  <si>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</si>
  <si>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</si>
  <si>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</si>
  <si>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</si>
  <si>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</si>
  <si>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</si>
  <si>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</si>
  <si>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</si>
  <si>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</si>
  <si>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</si>
  <si>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</si>
  <si>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</si>
  <si>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</si>
  <si>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</si>
  <si>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</si>
  <si>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</si>
  <si>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</si>
  <si>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</si>
  <si>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</si>
  <si>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</si>
  <si>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</si>
  <si>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</si>
  <si>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</si>
  <si>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</si>
  <si>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</si>
  <si>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</si>
  <si>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</si>
  <si>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</si>
  <si>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</si>
  <si>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</si>
  <si>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</si>
  <si>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</si>
  <si>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</si>
  <si>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</si>
  <si>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</si>
  <si>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</si>
  <si>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</si>
  <si>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</si>
  <si>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</si>
  <si>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</si>
  <si>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</si>
  <si>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</si>
  <si>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</si>
  <si>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</si>
  <si>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</si>
  <si>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</si>
  <si>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</si>
  <si>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</si>
  <si>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</si>
  <si>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</si>
  <si>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</si>
  <si>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</si>
  <si>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</si>
  <si>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</si>
  <si>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</si>
  <si>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</si>
  <si>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</si>
  <si>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</si>
  <si>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</si>
  <si>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</si>
  <si>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</si>
  <si>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</si>
  <si>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</si>
  <si>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</si>
  <si>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</si>
  <si>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</si>
  <si>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</si>
  <si>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</si>
  <si>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</si>
  <si>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</si>
  <si>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</si>
  <si>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</si>
  <si>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</si>
  <si>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</si>
  <si>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</si>
  <si>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</si>
  <si>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</si>
  <si>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</si>
  <si>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</si>
  <si>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</si>
  <si>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</si>
  <si>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</si>
  <si>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</si>
  <si>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</si>
  <si>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</si>
  <si>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</si>
  <si>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</si>
  <si>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</si>
  <si>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</si>
  <si>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</si>
  <si>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</si>
  <si>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</si>
  <si>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</si>
  <si>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</si>
  <si>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</si>
  <si>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</si>
  <si>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</si>
  <si>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</si>
  <si>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</si>
  <si>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</si>
  <si>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</si>
  <si>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</si>
  <si>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</si>
  <si>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</si>
  <si>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</si>
  <si>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</si>
  <si>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</si>
  <si>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</si>
  <si>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</si>
  <si>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</si>
  <si>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</si>
  <si>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</si>
  <si>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</si>
  <si>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</si>
  <si>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</si>
  <si>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</si>
  <si>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</si>
  <si>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</si>
  <si>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</si>
  <si>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</si>
  <si>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</si>
  <si>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</si>
  <si>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</si>
  <si>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</si>
  <si>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</si>
  <si>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</si>
  <si>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</si>
  <si>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</si>
  <si>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</si>
  <si>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</si>
  <si>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</si>
  <si>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</si>
  <si>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</si>
  <si>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</si>
  <si>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</si>
  <si>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</si>
  <si>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</si>
  <si>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</si>
  <si>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</si>
  <si>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</si>
  <si>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</si>
  <si>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</si>
  <si>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</si>
  <si>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</si>
  <si>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</si>
  <si>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</si>
  <si>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</si>
  <si>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</si>
  <si>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</si>
  <si>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</si>
  <si>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</si>
  <si>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</si>
  <si>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</si>
  <si>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</si>
  <si>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</si>
  <si>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</si>
  <si>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</si>
  <si>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</si>
  <si>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</si>
  <si>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</si>
  <si>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</si>
  <si>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</si>
  <si>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</si>
  <si>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</si>
  <si>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</si>
  <si>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</si>
  <si>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</si>
  <si>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</si>
  <si>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</si>
  <si>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</si>
  <si>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</si>
  <si>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</si>
  <si>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</si>
  <si>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</si>
  <si>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</si>
  <si>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</si>
  <si>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</si>
  <si>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</si>
  <si>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</si>
  <si>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</si>
  <si>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</si>
  <si>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</si>
  <si>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</si>
  <si>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</si>
  <si>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</si>
  <si>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</si>
  <si>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</si>
  <si>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</si>
  <si>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</si>
  <si>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</si>
  <si>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</si>
  <si>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</si>
  <si>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</si>
  <si>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</si>
  <si>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</si>
  <si>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</si>
  <si>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</si>
  <si>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</si>
  <si>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</si>
  <si>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</si>
  <si>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</si>
  <si>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</si>
  <si>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</si>
  <si>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</si>
  <si>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</si>
  <si>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</si>
  <si>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</si>
  <si>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</si>
  <si>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</si>
  <si>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</si>
  <si>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</si>
  <si>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</si>
  <si>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</si>
  <si>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</si>
  <si>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</si>
  <si>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</si>
  <si>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</si>
  <si>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</si>
  <si>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</si>
  <si>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</si>
  <si>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</si>
  <si>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</si>
  <si>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</si>
  <si>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</si>
  <si>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</si>
  <si>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</si>
  <si>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</si>
  <si>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</si>
  <si>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</si>
  <si>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</si>
  <si>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</si>
  <si>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</si>
  <si>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</si>
  <si>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</si>
  <si>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</si>
  <si>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</si>
  <si>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</si>
  <si>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</si>
  <si>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</si>
  <si>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</si>
  <si>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</si>
  <si>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</si>
  <si>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</si>
  <si>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</si>
  <si>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</si>
  <si>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</si>
  <si>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</si>
  <si>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</si>
  <si>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</si>
  <si>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</si>
  <si>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</si>
  <si>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</si>
  <si>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</si>
  <si>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</si>
  <si>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</si>
  <si>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</si>
  <si>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</si>
  <si>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</si>
  <si>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</si>
  <si>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</si>
  <si>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</si>
  <si>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</si>
  <si>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</si>
  <si>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</si>
  <si>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</si>
  <si>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</si>
  <si>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</si>
  <si>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</si>
  <si>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</si>
  <si>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</si>
  <si>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</si>
  <si>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</si>
  <si>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</si>
  <si>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</si>
  <si>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</si>
  <si>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</si>
  <si>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</si>
  <si>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</si>
  <si>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</si>
  <si>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</si>
  <si>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</si>
  <si>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</si>
  <si>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</si>
  <si>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</si>
  <si>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</si>
  <si>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</si>
  <si>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</si>
  <si>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</si>
  <si>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</si>
  <si>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</si>
  <si>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</si>
  <si>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</si>
  <si>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</si>
  <si>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</si>
  <si>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</si>
  <si>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</si>
  <si>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</si>
  <si>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</si>
  <si>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</si>
  <si>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</si>
  <si>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</si>
  <si>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</si>
  <si>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</si>
  <si>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</si>
  <si>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</si>
  <si>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</si>
  <si>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</si>
  <si>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</si>
  <si>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</si>
  <si>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</si>
  <si>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</si>
  <si>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</si>
  <si>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</si>
  <si>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</si>
  <si>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</si>
  <si>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</si>
  <si>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</si>
  <si>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</si>
  <si>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</si>
  <si>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</si>
  <si>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</si>
  <si>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</si>
  <si>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</si>
  <si>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</si>
  <si>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</si>
  <si>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</si>
  <si>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</si>
  <si>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</si>
  <si>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</si>
  <si>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</si>
  <si>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</si>
  <si>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</si>
  <si>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</si>
  <si>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</si>
  <si>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</si>
  <si>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</si>
  <si>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</si>
  <si>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</si>
  <si>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</si>
  <si>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</si>
  <si>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</si>
  <si>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</si>
  <si>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</si>
  <si>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</si>
  <si>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</si>
  <si>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</si>
  <si>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</si>
  <si>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</si>
  <si>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</si>
  <si>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</si>
  <si>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</si>
  <si>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</si>
  <si>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</si>
  <si>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</si>
  <si>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</si>
  <si>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</si>
  <si>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</si>
  <si>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</si>
  <si>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</si>
  <si>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</si>
  <si>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</si>
  <si>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</si>
  <si>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</si>
  <si>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</si>
  <si>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</si>
  <si>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</si>
  <si>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</si>
  <si>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</si>
  <si>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</si>
  <si>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</si>
  <si>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</si>
  <si>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</si>
  <si>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</si>
  <si>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</si>
  <si>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</si>
  <si>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</si>
  <si>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</si>
  <si>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</si>
  <si>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</si>
  <si>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</si>
  <si>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</si>
  <si>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</si>
  <si>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</si>
  <si>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</si>
  <si>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</si>
  <si>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</si>
  <si>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</si>
  <si>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</si>
  <si>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</si>
  <si>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</si>
  <si>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</si>
  <si>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</si>
  <si>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</si>
  <si>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</si>
  <si>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</si>
  <si>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</si>
  <si>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</si>
  <si>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</si>
  <si>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</si>
  <si>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</si>
  <si>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</si>
  <si>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</si>
  <si>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</si>
  <si>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</si>
  <si>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</si>
  <si>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</si>
  <si>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</si>
  <si>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</si>
  <si>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</si>
  <si>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</si>
  <si>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</si>
  <si>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</si>
  <si>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</si>
  <si>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</si>
  <si>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</si>
  <si>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</si>
  <si>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</si>
  <si>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</si>
  <si>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</si>
  <si>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</si>
  <si>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</si>
  <si>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</si>
  <si>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</si>
  <si>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</si>
  <si>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</si>
  <si>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</si>
  <si>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</si>
  <si>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</si>
  <si>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</si>
  <si>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</si>
  <si>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</si>
  <si>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</si>
  <si>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</si>
  <si>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</si>
  <si>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</si>
  <si>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</si>
  <si>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</si>
  <si>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</si>
  <si>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</si>
  <si>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</si>
  <si>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</si>
  <si>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</si>
  <si>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</si>
  <si>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</si>
  <si>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</si>
  <si>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</si>
  <si>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</si>
  <si>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</si>
  <si>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</si>
  <si>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</si>
  <si>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</si>
  <si>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</si>
  <si>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</si>
  <si>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</si>
  <si>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</si>
  <si>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</si>
  <si>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</si>
  <si>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</si>
  <si>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</si>
  <si>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</si>
  <si>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</si>
  <si>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</si>
  <si>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</si>
  <si>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</si>
  <si>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</si>
  <si>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</si>
  <si>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</si>
  <si>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</si>
  <si>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</si>
  <si>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</si>
  <si>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</si>
  <si>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</si>
  <si>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</si>
  <si>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</si>
  <si>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</si>
  <si>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</si>
  <si>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</si>
  <si>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</si>
  <si>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</si>
  <si>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</si>
  <si>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</si>
  <si>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</si>
  <si>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</si>
  <si>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</si>
  <si>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</si>
  <si>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</si>
  <si>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</si>
  <si>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</si>
  <si>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</si>
  <si>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</si>
  <si>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</si>
  <si>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</si>
  <si>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</si>
  <si>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</si>
  <si>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</si>
  <si>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</si>
  <si>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</si>
  <si>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</si>
  <si>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</si>
  <si>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</si>
  <si>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</si>
  <si>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</si>
  <si>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</si>
  <si>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</si>
  <si>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</si>
  <si>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</si>
  <si>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</si>
  <si>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</si>
  <si>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</si>
  <si>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</si>
  <si>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</si>
  <si>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</si>
  <si>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</si>
  <si>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</si>
  <si>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</si>
  <si>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</si>
  <si>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</si>
  <si>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</si>
  <si>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</si>
  <si>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</si>
  <si>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</si>
  <si>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</si>
  <si>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</si>
  <si>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</si>
  <si>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</si>
  <si>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</si>
  <si>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</si>
  <si>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</si>
  <si>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</si>
  <si>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</si>
  <si>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</si>
  <si>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</si>
  <si>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</si>
  <si>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</si>
  <si>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</si>
  <si>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</si>
  <si>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</si>
  <si>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</si>
  <si>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</si>
  <si>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</si>
  <si>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</si>
  <si>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</si>
  <si>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</si>
  <si>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</si>
  <si>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</si>
  <si>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</si>
  <si>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</si>
  <si>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</si>
  <si>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</si>
  <si>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</si>
  <si>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</si>
  <si>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</si>
  <si>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</si>
  <si>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</si>
  <si>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</si>
  <si>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</si>
  <si>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</si>
  <si>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</si>
  <si>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</si>
  <si>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</si>
  <si>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</si>
  <si>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</si>
  <si>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</si>
  <si>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</si>
  <si>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</si>
  <si>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</si>
  <si>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</si>
  <si>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</si>
  <si>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</si>
  <si>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</si>
  <si>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</si>
  <si>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</si>
  <si>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</si>
  <si>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</si>
  <si>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</si>
  <si>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</si>
  <si>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</si>
  <si>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</si>
  <si>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</si>
  <si>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</si>
  <si>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</si>
  <si>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</si>
  <si>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</si>
  <si>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</si>
  <si>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</si>
  <si>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</si>
  <si>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</si>
  <si>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</si>
  <si>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</si>
  <si>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</si>
  <si>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</si>
  <si>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</si>
  <si>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</si>
  <si>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</si>
  <si>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</si>
  <si>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</si>
  <si>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</si>
  <si>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</si>
  <si>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</si>
  <si>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</si>
  <si>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</si>
  <si>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</si>
  <si>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</si>
  <si>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</si>
  <si>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</si>
  <si>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</si>
  <si>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</si>
  <si>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</si>
  <si>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</si>
  <si>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</si>
  <si>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</si>
  <si>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</si>
  <si>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</si>
  <si>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</si>
  <si>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</si>
  <si>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</si>
  <si>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</si>
  <si>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</si>
  <si>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</si>
  <si>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</si>
  <si>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</si>
  <si>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</si>
  <si>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</si>
  <si>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</si>
  <si>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</si>
  <si>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</si>
  <si>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</si>
  <si>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</si>
  <si>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</si>
  <si>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</si>
  <si>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</si>
  <si>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</si>
  <si>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</si>
  <si>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</si>
  <si>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</si>
  <si>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</si>
  <si>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</si>
  <si>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</si>
  <si>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</si>
  <si>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</si>
  <si>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</si>
  <si>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</si>
  <si>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</si>
  <si>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</si>
  <si>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</si>
  <si>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</si>
  <si>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</si>
  <si>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</si>
  <si>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</si>
  <si>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</si>
  <si>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</si>
  <si>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</si>
  <si>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</si>
  <si>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</si>
  <si>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</si>
  <si>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</si>
  <si>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</si>
  <si>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</si>
  <si>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</si>
  <si>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</si>
  <si>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</si>
  <si>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</si>
  <si>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</si>
  <si>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</si>
  <si>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</si>
  <si>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</si>
  <si>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</si>
  <si>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</si>
  <si>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</si>
  <si>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</si>
  <si>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</si>
  <si>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</si>
  <si>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</si>
  <si>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</si>
  <si>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</si>
  <si>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</si>
  <si>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</si>
  <si>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</si>
  <si>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</si>
  <si>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</si>
  <si>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</si>
  <si>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</si>
  <si>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</si>
  <si>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</si>
  <si>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</si>
  <si>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</si>
  <si>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</si>
  <si>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</si>
  <si>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</si>
  <si>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</si>
  <si>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</si>
  <si>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</si>
  <si>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</si>
  <si>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</si>
  <si>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</si>
  <si>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</si>
  <si>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</si>
  <si>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</si>
  <si>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</si>
  <si>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</si>
  <si>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</si>
  <si>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</si>
  <si>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</si>
  <si>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</si>
  <si>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</si>
  <si>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</si>
  <si>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</si>
  <si>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</si>
  <si>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</si>
  <si>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</si>
  <si>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</si>
  <si>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</si>
  <si>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</si>
  <si>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</si>
  <si>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</si>
  <si>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</si>
  <si>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</si>
  <si>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</si>
  <si>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</si>
  <si>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</si>
  <si>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</si>
  <si>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</si>
  <si>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</si>
  <si>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</si>
  <si>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</si>
  <si>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</si>
  <si>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</si>
  <si>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</si>
  <si>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</si>
  <si>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</si>
  <si>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</si>
  <si>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</si>
  <si>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</si>
  <si>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</si>
  <si>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</si>
  <si>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</si>
  <si>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</si>
  <si>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</si>
  <si>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</si>
  <si>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</si>
  <si>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</si>
  <si>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</si>
  <si>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</si>
  <si>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</si>
  <si>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</si>
  <si>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</si>
  <si>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</si>
  <si>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</si>
  <si>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</si>
  <si>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</si>
  <si>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</si>
  <si>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</si>
  <si>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</si>
  <si>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</si>
  <si>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</si>
  <si>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</si>
  <si>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</si>
  <si>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</si>
  <si>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</si>
  <si>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</si>
  <si>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</si>
  <si>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</si>
  <si>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</si>
  <si>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</si>
  <si>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</si>
  <si>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</si>
  <si>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</si>
  <si>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</si>
  <si>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</si>
  <si>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</si>
  <si>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</si>
  <si>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</si>
  <si>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</si>
  <si>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</si>
  <si>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</si>
  <si>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</si>
  <si>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</si>
  <si>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</si>
  <si>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</si>
  <si>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</si>
  <si>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</si>
  <si>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</si>
  <si>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</si>
  <si>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</si>
  <si>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</si>
  <si>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</si>
  <si>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</si>
  <si>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</si>
  <si>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</si>
  <si>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</si>
  <si>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</si>
  <si>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</si>
  <si>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</si>
  <si>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</si>
  <si>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</si>
  <si>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</si>
  <si>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</si>
  <si>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</si>
  <si>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</si>
  <si>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</si>
  <si>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</si>
  <si>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</si>
  <si>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</si>
  <si>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</si>
  <si>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</si>
  <si>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</si>
  <si>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</si>
  <si>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</si>
  <si>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</si>
  <si>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</si>
  <si>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</si>
  <si>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</si>
  <si>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</si>
  <si>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</si>
  <si>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</si>
  <si>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</si>
  <si>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</si>
  <si>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</si>
  <si>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</si>
  <si>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</si>
  <si>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</si>
  <si>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</si>
  <si>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</si>
  <si>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</si>
  <si>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</si>
  <si>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</si>
  <si>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</si>
  <si>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</si>
  <si>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</si>
  <si>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</si>
  <si>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</si>
  <si>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</si>
  <si>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</si>
  <si>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</si>
  <si>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</si>
  <si>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</si>
  <si>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</si>
  <si>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</si>
  <si>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</si>
  <si>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</si>
  <si>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</si>
  <si>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</si>
  <si>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</si>
  <si>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</si>
  <si>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</si>
  <si>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</si>
  <si>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</si>
  <si>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</si>
  <si>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</si>
  <si>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</si>
  <si>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</si>
  <si>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</si>
  <si>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</si>
  <si>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</si>
  <si>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</si>
  <si>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</si>
  <si>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</si>
  <si>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</si>
  <si>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</si>
  <si>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</si>
  <si>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</si>
  <si>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</si>
  <si>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</si>
  <si>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</si>
  <si>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</si>
  <si>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</si>
  <si>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</si>
  <si>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</si>
  <si>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</si>
  <si>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</si>
  <si>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</si>
  <si>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</si>
  <si>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</si>
  <si>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</si>
  <si>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</si>
  <si>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</si>
  <si>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</si>
  <si>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</si>
  <si>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</si>
  <si>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</si>
  <si>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</si>
  <si>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</si>
  <si>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</si>
  <si>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</si>
  <si>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</si>
  <si>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</si>
  <si>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</si>
  <si>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</si>
  <si>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</si>
  <si>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</si>
  <si>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</si>
  <si>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</si>
  <si>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</si>
  <si>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</si>
  <si>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</si>
  <si>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</si>
  <si>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</si>
  <si>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</si>
  <si>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</si>
  <si>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</si>
  <si>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</si>
  <si>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</si>
  <si>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</si>
  <si>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</si>
  <si>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</si>
  <si>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</si>
  <si>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</si>
  <si>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</si>
  <si>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</si>
  <si>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</si>
  <si>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</si>
  <si>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</si>
  <si>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</si>
  <si>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</si>
  <si>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</si>
  <si>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</si>
  <si>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</si>
  <si>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</si>
  <si>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</si>
  <si>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</si>
  <si>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</si>
  <si>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</si>
  <si>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</si>
  <si>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</si>
  <si>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</si>
  <si>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</si>
  <si>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</si>
  <si>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</si>
  <si>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</si>
  <si>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</si>
  <si>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</si>
  <si>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</si>
  <si>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</si>
  <si>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</si>
  <si>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</si>
  <si>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</si>
  <si>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</si>
  <si>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</si>
  <si>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</si>
  <si>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</si>
  <si>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</si>
  <si>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</si>
  <si>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</si>
  <si>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</si>
  <si>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</si>
  <si>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</si>
  <si>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</si>
  <si>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</si>
  <si>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</si>
  <si>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</si>
  <si>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</si>
  <si>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</si>
  <si>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</si>
  <si>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</si>
  <si>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</si>
  <si>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</si>
  <si>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</si>
  <si>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</si>
  <si>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</si>
  <si>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</si>
  <si>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</si>
  <si>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</si>
  <si>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</si>
  <si>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</si>
  <si>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</si>
  <si>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</si>
  <si>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</si>
  <si>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</si>
  <si>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</si>
  <si>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</si>
  <si>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</si>
  <si>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</si>
  <si>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</si>
  <si>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</si>
  <si>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</si>
  <si>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</si>
  <si>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</si>
  <si>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</si>
  <si>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</si>
  <si>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</si>
  <si>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</si>
  <si>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</si>
  <si>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</si>
  <si>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</si>
  <si>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</si>
  <si>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</si>
  <si>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</si>
  <si>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</si>
  <si>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</si>
  <si>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</si>
  <si>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</si>
  <si>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</si>
  <si>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</si>
  <si>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</si>
  <si>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</si>
  <si>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</si>
  <si>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</si>
  <si>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</si>
  <si>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</si>
  <si>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</si>
  <si>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</si>
  <si>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</si>
  <si>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</si>
  <si>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</si>
  <si>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</si>
  <si>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</si>
  <si>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</si>
  <si>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</si>
  <si>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</si>
  <si>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</si>
  <si>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</si>
  <si>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</si>
  <si>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</si>
  <si>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</si>
  <si>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</si>
  <si>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</si>
  <si>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</si>
  <si>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</si>
  <si>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</si>
  <si>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</si>
  <si>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</si>
  <si>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</si>
  <si>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</si>
  <si>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</si>
  <si>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</si>
  <si>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</si>
  <si>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</si>
  <si>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</si>
  <si>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</si>
  <si>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</si>
  <si>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</si>
  <si>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</si>
  <si>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</si>
  <si>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</si>
  <si>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</si>
  <si>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</si>
  <si>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</si>
  <si>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</si>
  <si>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</si>
  <si>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</si>
  <si>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</si>
  <si>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</si>
  <si>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</si>
  <si>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</si>
  <si>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</si>
  <si>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</si>
  <si>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</si>
  <si>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</si>
  <si>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</si>
  <si>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</si>
  <si>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</si>
  <si>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</si>
  <si>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</si>
  <si>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</si>
  <si>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</si>
  <si>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</si>
  <si>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</si>
  <si>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</si>
  <si>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</si>
  <si>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</si>
  <si>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</si>
  <si>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</si>
  <si>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</si>
  <si>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</si>
  <si>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</si>
  <si>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</si>
  <si>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</si>
  <si>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</si>
  <si>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</si>
  <si>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</si>
  <si>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</si>
  <si>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</si>
  <si>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</si>
  <si>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</si>
  <si>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</si>
  <si>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</si>
  <si>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</si>
  <si>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</si>
  <si>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</si>
  <si>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</si>
  <si>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</si>
  <si>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</si>
  <si>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</si>
  <si>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</si>
  <si>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</si>
  <si>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</si>
  <si>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</si>
  <si>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</si>
  <si>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</si>
  <si>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</si>
  <si>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</si>
  <si>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</si>
  <si>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</si>
  <si>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</si>
  <si>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</si>
  <si>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</si>
  <si>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</si>
  <si>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</si>
  <si>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</si>
  <si>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</si>
  <si>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</si>
  <si>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</si>
  <si>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</si>
  <si>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</si>
  <si>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</si>
  <si>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</si>
  <si>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</si>
  <si>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</si>
  <si>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</si>
  <si>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</si>
  <si>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</si>
  <si>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</si>
  <si>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</si>
  <si>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</si>
  <si>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</si>
  <si>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</si>
  <si>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</si>
  <si>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</si>
  <si>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</si>
  <si>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</si>
  <si>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</si>
  <si>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</si>
  <si>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</si>
  <si>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</si>
  <si>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</si>
  <si>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</si>
  <si>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</si>
  <si>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</si>
  <si>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</si>
  <si>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</si>
  <si>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</si>
  <si>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</si>
  <si>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</si>
  <si>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</si>
  <si>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</si>
  <si>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</si>
  <si>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</si>
  <si>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</si>
  <si>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</si>
  <si>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</si>
  <si>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</si>
  <si>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</si>
  <si>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</si>
  <si>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</si>
  <si>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</si>
  <si>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</si>
  <si>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</si>
  <si>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</si>
  <si>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</si>
  <si>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</si>
  <si>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</si>
  <si>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</si>
  <si>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</si>
  <si>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</si>
  <si>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</si>
  <si>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</si>
  <si>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</si>
  <si>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</si>
  <si>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</si>
  <si>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</si>
  <si>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</si>
  <si>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</si>
  <si>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</si>
  <si>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</si>
  <si>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</si>
  <si>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</si>
  <si>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</si>
  <si>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</si>
  <si>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</si>
  <si>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</si>
  <si>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</si>
  <si>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</si>
  <si>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</si>
  <si>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</si>
  <si>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</si>
  <si>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</si>
  <si>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</si>
  <si>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</si>
  <si>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</si>
  <si>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</si>
  <si>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</si>
  <si>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</si>
  <si>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</si>
  <si>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</si>
  <si>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</si>
  <si>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</si>
  <si>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</si>
  <si>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</si>
  <si>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</si>
  <si>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</si>
  <si>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</si>
  <si>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</si>
  <si>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</si>
  <si>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</si>
  <si>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</si>
  <si>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</si>
  <si>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</si>
  <si>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</si>
  <si>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</si>
  <si>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</si>
  <si>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</si>
  <si>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</si>
  <si>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</si>
  <si>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</si>
  <si>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</si>
  <si>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</si>
  <si>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</si>
  <si>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</si>
  <si>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</si>
  <si>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</si>
  <si>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</si>
  <si>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</si>
  <si>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</si>
  <si>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</si>
  <si>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</si>
  <si>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</si>
  <si>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</si>
  <si>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</si>
  <si>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</si>
  <si>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</si>
  <si>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</si>
  <si>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</si>
  <si>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</si>
  <si>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</si>
  <si>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</si>
  <si>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</si>
  <si>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</si>
  <si>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</si>
  <si>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</si>
  <si>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</si>
  <si>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</si>
  <si>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</si>
  <si>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</si>
  <si>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</si>
  <si>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</si>
  <si>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</si>
  <si>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</si>
  <si>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</si>
  <si>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</si>
  <si>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</si>
  <si>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</si>
  <si>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</si>
  <si>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</si>
  <si>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</si>
  <si>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</si>
  <si>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</si>
  <si>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</si>
  <si>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</si>
  <si>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</si>
  <si>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</si>
  <si>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</si>
  <si>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</si>
  <si>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</si>
  <si>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</si>
  <si>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</si>
  <si>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</si>
  <si>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</si>
  <si>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</si>
  <si>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</si>
  <si>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</si>
  <si>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</si>
  <si>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</si>
  <si>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</si>
  <si>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</si>
  <si>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</si>
  <si>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</si>
  <si>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</si>
  <si>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</si>
  <si>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</si>
  <si>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</si>
  <si>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</si>
  <si>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</si>
  <si>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</si>
  <si>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</si>
  <si>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</si>
  <si>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</si>
  <si>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</si>
  <si>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</si>
  <si>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</si>
  <si>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</si>
  <si>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</si>
  <si>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</si>
  <si>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</si>
  <si>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</si>
  <si>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</si>
  <si>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</si>
  <si>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</si>
  <si>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</si>
  <si>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</si>
  <si>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</si>
  <si>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</si>
  <si>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</si>
  <si>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</si>
  <si>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</si>
  <si>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</si>
  <si>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</si>
  <si>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</si>
  <si>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</si>
  <si>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</si>
  <si>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</si>
  <si>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</si>
  <si>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</si>
  <si>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</si>
  <si>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</si>
  <si>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</si>
  <si>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</si>
  <si>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</si>
  <si>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</si>
  <si>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</si>
  <si>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</si>
  <si>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</si>
  <si>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</si>
  <si>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</si>
  <si>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</si>
  <si>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</si>
  <si>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</si>
  <si>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</si>
  <si>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</si>
  <si>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</si>
  <si>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</si>
  <si>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</si>
  <si>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</si>
  <si>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</si>
  <si>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</si>
  <si>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</si>
  <si>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</si>
  <si>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</si>
  <si>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</si>
  <si>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</si>
  <si>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</si>
  <si>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</si>
  <si>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</si>
  <si>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</si>
  <si>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</si>
  <si>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</si>
  <si>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</si>
  <si>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</si>
  <si>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</si>
  <si>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</si>
  <si>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</si>
  <si>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</si>
  <si>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</si>
  <si>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</si>
  <si>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</si>
  <si>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</si>
  <si>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</si>
  <si>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</si>
  <si>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</si>
  <si>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</si>
  <si>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</si>
  <si>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</si>
  <si>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</si>
  <si>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</si>
  <si>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</si>
  <si>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</si>
  <si>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</si>
  <si>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</si>
  <si>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</si>
  <si>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</si>
  <si>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</si>
  <si>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</si>
  <si>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</si>
  <si>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</si>
  <si>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</si>
  <si>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</si>
  <si>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</si>
  <si>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</si>
  <si>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</si>
  <si>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</si>
  <si>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</si>
  <si>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</si>
  <si>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</si>
  <si>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</si>
  <si>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</si>
  <si>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</si>
  <si>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</si>
  <si>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</si>
  <si>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</si>
  <si>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</si>
  <si>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</si>
  <si>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</si>
  <si>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</si>
  <si>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</si>
  <si>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</si>
  <si>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</si>
  <si>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</si>
  <si>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</si>
  <si>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</si>
  <si>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</si>
  <si>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</si>
  <si>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</si>
  <si>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</si>
  <si>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</si>
  <si>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</si>
  <si>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</si>
  <si>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</si>
  <si>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</si>
  <si>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</si>
  <si>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</si>
  <si>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</si>
  <si>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</si>
  <si>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</si>
  <si>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</si>
  <si>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</si>
  <si>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</si>
  <si>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</si>
  <si>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</si>
  <si>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</si>
  <si>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</si>
  <si>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</si>
  <si>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</si>
  <si>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</si>
  <si>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</si>
  <si>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</si>
  <si>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</si>
  <si>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</si>
  <si>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</si>
  <si>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</si>
  <si>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</si>
  <si>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</si>
  <si>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</si>
  <si>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</si>
  <si>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</si>
  <si>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</si>
  <si>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</si>
  <si>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</si>
  <si>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</si>
  <si>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</si>
  <si>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</si>
  <si>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</si>
  <si>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</si>
  <si>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</si>
  <si>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</si>
  <si>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</si>
  <si>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</si>
  <si>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</si>
  <si>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</si>
  <si>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</si>
  <si>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</si>
  <si>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</si>
  <si>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</si>
  <si>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</si>
  <si>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</si>
  <si>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</si>
  <si>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</si>
  <si>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</si>
  <si>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</si>
  <si>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</si>
  <si>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</si>
  <si>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</si>
  <si>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</si>
  <si>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</si>
  <si>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</si>
  <si>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</si>
  <si>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</si>
  <si>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</si>
  <si>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</si>
  <si>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</si>
  <si>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</si>
  <si>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</si>
  <si>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</si>
  <si>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</si>
  <si>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</si>
  <si>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</si>
  <si>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</si>
  <si>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</si>
  <si>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</si>
  <si>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</si>
  <si>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</si>
  <si>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</si>
  <si>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</si>
  <si>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</si>
  <si>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</si>
  <si>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</si>
  <si>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</si>
  <si>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</si>
  <si>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</si>
  <si>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</si>
  <si>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</si>
  <si>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</si>
  <si>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</si>
  <si>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</si>
  <si>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</si>
  <si>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</si>
  <si>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</si>
  <si>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</si>
  <si>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</si>
  <si>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</si>
  <si>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</si>
  <si>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</si>
  <si>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</si>
  <si>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</si>
  <si>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</si>
  <si>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</si>
  <si>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</si>
  <si>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</si>
  <si>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</si>
  <si>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</si>
  <si>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</si>
  <si>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</si>
  <si>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</si>
  <si>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</si>
  <si>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</si>
  <si>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</si>
  <si>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</si>
  <si>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</si>
  <si>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</si>
  <si>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</si>
  <si>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</si>
  <si>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</si>
  <si>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</si>
  <si>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</si>
  <si>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</si>
  <si>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</si>
  <si>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</si>
  <si>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</si>
  <si>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</si>
  <si>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</si>
  <si>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</si>
  <si>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</si>
  <si>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</si>
  <si>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</si>
  <si>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</si>
  <si>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</si>
  <si>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</si>
  <si>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</si>
  <si>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</si>
  <si>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</si>
  <si>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</si>
  <si>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</si>
  <si>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</si>
  <si>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</si>
  <si>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</si>
  <si>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</si>
  <si>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</si>
  <si>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</si>
  <si>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</si>
  <si>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</si>
  <si>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</si>
  <si>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</si>
  <si>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</si>
  <si>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</si>
  <si>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</si>
  <si>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</si>
  <si>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</si>
  <si>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</si>
  <si>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</si>
  <si>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</si>
  <si>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</si>
  <si>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</si>
  <si>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</si>
  <si>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</si>
  <si>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</si>
  <si>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</si>
  <si>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</si>
  <si>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</si>
  <si>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</si>
  <si>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</si>
  <si>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</si>
  <si>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</si>
  <si>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</si>
  <si>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</si>
  <si>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</si>
  <si>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</si>
  <si>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</si>
  <si>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</si>
  <si>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</si>
  <si>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</si>
  <si>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</si>
  <si>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</si>
  <si>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</si>
  <si>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</si>
  <si>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</si>
  <si>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</si>
  <si>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</si>
  <si>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</si>
  <si>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</si>
  <si>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</si>
  <si>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</si>
  <si>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</si>
  <si>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</si>
  <si>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</si>
  <si>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</si>
  <si>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</si>
  <si>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</si>
  <si>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</si>
  <si>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</si>
  <si>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</si>
  <si>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</si>
  <si>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</si>
  <si>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</si>
  <si>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</si>
  <si>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</si>
  <si>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</si>
  <si>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</si>
  <si>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</si>
  <si>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</si>
  <si>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</si>
  <si>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</si>
  <si>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</si>
  <si>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</si>
  <si>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</si>
  <si>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</si>
  <si>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</si>
  <si>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</si>
  <si>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</si>
  <si>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</si>
  <si>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</si>
  <si>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</si>
  <si>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</si>
  <si>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</si>
  <si>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</si>
  <si>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</si>
  <si>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</si>
  <si>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</si>
  <si>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</si>
  <si>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</si>
  <si>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</si>
  <si>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</si>
  <si>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</si>
  <si>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</si>
  <si>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</si>
  <si>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</si>
  <si>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</si>
  <si>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</si>
  <si>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</si>
  <si>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</si>
  <si>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</si>
  <si>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</si>
  <si>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</si>
  <si>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</si>
  <si>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</si>
  <si>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</si>
  <si>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</si>
  <si>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</si>
  <si>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</si>
  <si>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</si>
  <si>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</si>
  <si>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</si>
  <si>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</si>
  <si>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</si>
  <si>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</si>
  <si>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</si>
  <si>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</si>
  <si>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</si>
  <si>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</si>
  <si>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</si>
  <si>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</si>
  <si>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</si>
  <si>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</si>
  <si>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</si>
  <si>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</si>
  <si>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</si>
  <si>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</si>
  <si>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</si>
  <si>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</si>
  <si>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</si>
  <si>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</si>
  <si>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</si>
  <si>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</si>
  <si>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</si>
  <si>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</si>
  <si>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</si>
  <si>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</si>
  <si>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</si>
  <si>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</si>
  <si>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</si>
  <si>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</si>
  <si>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</si>
  <si>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</si>
  <si>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</si>
  <si>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</si>
  <si>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</si>
  <si>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</si>
  <si>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</si>
  <si>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</si>
  <si>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</si>
  <si>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</si>
  <si>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</si>
  <si>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</si>
  <si>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</si>
  <si>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</si>
  <si>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</si>
  <si>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</si>
  <si>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</si>
  <si>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</si>
  <si>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</si>
  <si>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</si>
  <si>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</si>
  <si>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</si>
  <si>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</si>
  <si>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</si>
  <si>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</si>
  <si>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</si>
  <si>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</si>
  <si>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</si>
  <si>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</si>
  <si>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</si>
  <si>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</si>
  <si>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</si>
  <si>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</si>
  <si>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</si>
  <si>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</si>
  <si>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</si>
  <si>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</si>
  <si>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</si>
  <si>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</si>
  <si>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</si>
  <si>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</si>
  <si>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</si>
  <si>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</si>
  <si>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</si>
  <si>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</si>
  <si>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</si>
  <si>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</si>
  <si>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</si>
  <si>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</si>
  <si>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</si>
  <si>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</si>
  <si>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</si>
  <si>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</si>
  <si>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</si>
  <si>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</si>
  <si>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</si>
  <si>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</si>
  <si>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</si>
  <si>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</si>
  <si>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</si>
  <si>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</si>
  <si>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</si>
  <si>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</si>
  <si>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</si>
  <si>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</si>
  <si>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</si>
  <si>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</si>
  <si>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</si>
  <si>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</si>
  <si>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</si>
  <si>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</si>
  <si>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</si>
  <si>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</si>
  <si>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</si>
  <si>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</si>
  <si>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</si>
  <si>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</si>
  <si>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</si>
  <si>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</si>
  <si>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</si>
  <si>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</si>
  <si>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</si>
  <si>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</si>
  <si>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</si>
  <si>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</si>
  <si>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</si>
  <si>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</si>
  <si>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</si>
  <si>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</si>
  <si>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</si>
  <si>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</si>
  <si>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</si>
  <si>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</si>
  <si>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</si>
  <si>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</si>
  <si>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</si>
  <si>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</si>
  <si>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</si>
  <si>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</si>
  <si>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</si>
  <si>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</si>
  <si>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</si>
  <si>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</si>
  <si>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</si>
  <si>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</si>
  <si>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</si>
  <si>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</si>
  <si>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</si>
  <si>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</si>
  <si>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</si>
  <si>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</si>
  <si>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</si>
  <si>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</si>
  <si>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</si>
  <si>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</si>
  <si>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</si>
  <si>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</si>
  <si>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</si>
  <si>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</si>
  <si>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</si>
  <si>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</si>
  <si>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</si>
  <si>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</si>
  <si>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</si>
  <si>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</si>
  <si>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</si>
  <si>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</si>
  <si>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</si>
  <si>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</si>
  <si>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</si>
  <si>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</si>
  <si>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</si>
  <si>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</si>
  <si>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</si>
  <si>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</si>
  <si>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</si>
  <si>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</si>
  <si>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</si>
  <si>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</si>
  <si>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</si>
  <si>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</si>
  <si>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</si>
  <si>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</si>
  <si>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</si>
  <si>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</si>
  <si>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</si>
  <si>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</si>
  <si>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</si>
  <si>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</si>
  <si>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</si>
  <si>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</si>
  <si>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</si>
  <si>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</si>
  <si>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</si>
  <si>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</si>
  <si>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</si>
  <si>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</si>
  <si>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</si>
  <si>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</si>
  <si>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</si>
  <si>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</si>
  <si>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</si>
  <si>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</si>
  <si>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</si>
  <si>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</si>
  <si>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</si>
  <si>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</si>
  <si>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</si>
  <si>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</si>
  <si>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</si>
  <si>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</si>
  <si>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</si>
  <si>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</si>
  <si>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</si>
  <si>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</si>
  <si>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</si>
  <si>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</si>
  <si>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</si>
  <si>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</si>
  <si>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</si>
  <si>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</si>
  <si>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</si>
  <si>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</si>
  <si>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</si>
  <si>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</si>
  <si>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</si>
  <si>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</si>
  <si>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</si>
  <si>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</si>
  <si>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</si>
  <si>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</si>
  <si>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</si>
  <si>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</si>
  <si>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</si>
  <si>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</si>
  <si>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</si>
  <si>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</si>
  <si>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</si>
  <si>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</si>
  <si>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</si>
  <si>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</si>
  <si>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</si>
  <si>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</si>
  <si>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</si>
  <si>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</si>
  <si>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</si>
  <si>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</si>
  <si>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</si>
  <si>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</si>
  <si>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</si>
  <si>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</si>
  <si>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</si>
  <si>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</si>
  <si>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</si>
  <si>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</si>
  <si>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</si>
  <si>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</si>
  <si>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</si>
  <si>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</si>
  <si>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</si>
  <si>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</si>
  <si>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</si>
  <si>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</si>
  <si>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</si>
  <si>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</si>
  <si>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</si>
  <si>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</si>
  <si>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</si>
  <si>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</si>
  <si>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</si>
  <si>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</si>
  <si>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</si>
  <si>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</si>
  <si>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</si>
  <si>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</si>
  <si>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</si>
  <si>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</si>
  <si>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</si>
  <si>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</si>
  <si>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</si>
  <si>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</si>
  <si>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</si>
  <si>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</si>
  <si>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</si>
  <si>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</si>
  <si>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</si>
  <si>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</si>
  <si>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</si>
  <si>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</si>
  <si>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</si>
  <si>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</si>
  <si>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</si>
  <si>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</si>
  <si>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</si>
  <si>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</si>
  <si>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</si>
  <si>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</si>
  <si>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</si>
  <si>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</si>
  <si>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</si>
  <si>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</si>
  <si>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</si>
  <si>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</si>
  <si>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</si>
  <si>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</si>
  <si>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</si>
  <si>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</si>
  <si>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</si>
  <si>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</si>
  <si>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</si>
  <si>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</si>
  <si>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</si>
  <si>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</si>
  <si>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</si>
  <si>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</si>
  <si>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</si>
  <si>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</si>
  <si>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</si>
  <si>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</si>
  <si>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</si>
  <si>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</si>
  <si>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</si>
  <si>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</si>
  <si>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</si>
  <si>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</si>
  <si>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</si>
  <si>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</si>
  <si>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</si>
  <si>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</si>
  <si>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</si>
  <si>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</si>
  <si>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</si>
  <si>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</si>
  <si>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</si>
  <si>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</si>
  <si>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</si>
  <si>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</si>
  <si>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</si>
  <si>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</si>
  <si>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</si>
  <si>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</si>
  <si>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</si>
  <si>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</si>
  <si>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</si>
  <si>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</si>
  <si>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</si>
  <si>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</si>
  <si>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</si>
  <si>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</si>
  <si>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</si>
  <si>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</si>
  <si>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</si>
  <si>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</si>
  <si>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</si>
  <si>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</si>
  <si>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</si>
  <si>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</si>
  <si>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</si>
  <si>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</si>
  <si>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</si>
  <si>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</si>
  <si>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</si>
  <si>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</si>
  <si>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</si>
  <si>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</si>
  <si>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</si>
  <si>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</si>
  <si>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</si>
  <si>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</si>
  <si>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</si>
  <si>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</si>
  <si>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</si>
  <si>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</si>
  <si>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</si>
  <si>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</si>
  <si>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</si>
  <si>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</si>
  <si>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</si>
  <si>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</si>
  <si>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</si>
  <si>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</si>
  <si>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</si>
  <si>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</si>
  <si>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</si>
  <si>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</si>
  <si>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</si>
  <si>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</si>
  <si>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</si>
  <si>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</si>
  <si>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</si>
  <si>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</si>
  <si>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</si>
  <si>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</si>
  <si>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</si>
  <si>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</si>
  <si>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</si>
  <si>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</si>
  <si>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</si>
  <si>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</si>
  <si>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</si>
  <si>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</si>
  <si>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</si>
  <si>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</si>
  <si>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</si>
  <si>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</si>
  <si>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</si>
  <si>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</si>
  <si>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</si>
  <si>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</si>
  <si>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</si>
  <si>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</si>
  <si>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</si>
  <si>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</si>
  <si>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</si>
  <si>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</si>
  <si>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</si>
  <si>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</si>
  <si>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</si>
  <si>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</si>
  <si>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</si>
  <si>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</si>
  <si>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</si>
  <si>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</si>
  <si>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</si>
  <si>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</si>
  <si>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</si>
  <si>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</si>
  <si>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</si>
  <si>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</si>
  <si>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</si>
  <si>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</si>
  <si>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</si>
  <si>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</si>
  <si>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</si>
  <si>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</si>
  <si>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</si>
  <si>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</si>
  <si>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</si>
  <si>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</si>
  <si>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</si>
  <si>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</si>
  <si>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</si>
  <si>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</si>
  <si>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</si>
  <si>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</si>
  <si>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</si>
  <si>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</si>
  <si>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</si>
  <si>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</si>
  <si>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</si>
  <si>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</si>
  <si>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</si>
  <si>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</si>
  <si>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</si>
  <si>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</si>
  <si>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</si>
  <si>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</si>
  <si>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</si>
  <si>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</si>
  <si>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</si>
  <si>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</si>
  <si>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</si>
  <si>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</si>
  <si>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</si>
  <si>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</si>
  <si>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</si>
  <si>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</si>
  <si>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</si>
  <si>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</si>
  <si>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</si>
  <si>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</si>
  <si>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</si>
  <si>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</si>
  <si>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</si>
  <si>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</si>
  <si>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</si>
  <si>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</si>
  <si>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</si>
  <si>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</si>
  <si>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</si>
  <si>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</si>
  <si>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</si>
  <si>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</si>
  <si>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</si>
  <si>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</si>
  <si>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</si>
  <si>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</si>
  <si>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</si>
  <si>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</si>
  <si>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</si>
  <si>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</si>
  <si>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</si>
  <si>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</si>
  <si>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</si>
  <si>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</si>
  <si>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</si>
  <si>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</si>
  <si>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</si>
  <si>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</si>
  <si>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</si>
  <si>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</si>
  <si>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</si>
  <si>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</si>
  <si>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</si>
  <si>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</si>
  <si>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</si>
  <si>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</si>
  <si>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</si>
  <si>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</si>
  <si>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</si>
  <si>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</si>
  <si>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</si>
  <si>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</si>
  <si>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</si>
  <si>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</si>
  <si>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</si>
  <si>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</si>
  <si>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</si>
  <si>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</si>
  <si>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</si>
  <si>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</si>
  <si>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</si>
  <si>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</si>
  <si>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</si>
  <si>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</si>
  <si>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</si>
  <si>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</si>
  <si>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</si>
  <si>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</si>
  <si>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</si>
  <si>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</si>
  <si>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</si>
  <si>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</si>
  <si>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</si>
  <si>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</si>
  <si>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</si>
  <si>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</si>
  <si>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</si>
  <si>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</si>
  <si>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</si>
  <si>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</si>
  <si>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</si>
  <si>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</si>
  <si>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</si>
  <si>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</si>
  <si>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</si>
  <si>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</si>
  <si>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</si>
  <si>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</si>
  <si>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</si>
  <si>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</si>
  <si>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</si>
  <si>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</si>
  <si>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</si>
  <si>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</si>
  <si>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</si>
  <si>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</si>
  <si>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</si>
  <si>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</si>
  <si>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</si>
  <si>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</si>
  <si>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</si>
  <si>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</si>
  <si>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</si>
  <si>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</si>
  <si>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</si>
  <si>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</si>
  <si>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</si>
  <si>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</si>
  <si>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</si>
  <si>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</si>
  <si>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</si>
  <si>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</si>
  <si>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</si>
  <si>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</si>
  <si>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</si>
  <si>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</si>
  <si>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</si>
  <si>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</si>
  <si>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</si>
  <si>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</si>
  <si>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</si>
  <si>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</si>
  <si>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</si>
  <si>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</si>
  <si>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</si>
  <si>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</si>
  <si>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</si>
  <si>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</si>
  <si>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</si>
  <si>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</si>
  <si>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</si>
  <si>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</si>
  <si>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</si>
  <si>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</si>
  <si>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</si>
  <si>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</si>
  <si>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</si>
  <si>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</si>
  <si>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</si>
  <si>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</si>
  <si>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</si>
  <si>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</si>
  <si>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</si>
  <si>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</si>
  <si>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</si>
  <si>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</si>
  <si>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</si>
  <si>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</si>
  <si>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</si>
  <si>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</si>
  <si>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</si>
  <si>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</si>
  <si>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</si>
  <si>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</si>
  <si>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</si>
  <si>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</si>
  <si>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</si>
  <si>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</si>
  <si>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</si>
  <si>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</si>
  <si>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</si>
  <si>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</si>
  <si>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</si>
  <si>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</si>
  <si>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</si>
  <si>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</si>
  <si>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</si>
  <si>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</si>
  <si>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</si>
  <si>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</si>
  <si>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</si>
  <si>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</si>
  <si>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</si>
  <si>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</si>
  <si>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</si>
  <si>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</si>
  <si>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</si>
  <si>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</si>
  <si>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</si>
  <si>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</si>
  <si>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</si>
  <si>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</si>
  <si>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</si>
  <si>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</si>
  <si>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</si>
  <si>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</si>
  <si>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</si>
  <si>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</si>
  <si>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</si>
  <si>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</si>
  <si>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</si>
  <si>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</si>
  <si>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</si>
  <si>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</si>
  <si>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</si>
  <si>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</si>
  <si>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</si>
  <si>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</si>
  <si>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</si>
  <si>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</si>
  <si>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</si>
  <si>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</si>
  <si>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</si>
  <si>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</si>
  <si>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</si>
  <si>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</si>
  <si>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</si>
  <si>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</si>
  <si>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</si>
  <si>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</si>
  <si>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</si>
  <si>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</si>
  <si>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</si>
  <si>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</si>
  <si>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</si>
  <si>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</si>
  <si>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</si>
  <si>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</si>
  <si>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</si>
  <si>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</si>
  <si>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</si>
  <si>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</si>
  <si>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</si>
  <si>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</si>
  <si>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</si>
  <si>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</si>
  <si>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</si>
  <si>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</si>
  <si>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</si>
  <si>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</si>
  <si>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</si>
  <si>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</si>
  <si>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</si>
  <si>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</si>
  <si>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</si>
  <si>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</si>
  <si>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</si>
  <si>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</si>
  <si>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</si>
  <si>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</si>
  <si>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</si>
  <si>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</si>
  <si>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</si>
  <si>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</si>
  <si>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</si>
  <si>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</si>
  <si>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</si>
  <si>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</si>
  <si>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</si>
  <si>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</si>
  <si>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</si>
  <si>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</si>
  <si>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</si>
  <si>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</si>
  <si>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</si>
  <si>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</si>
  <si>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</si>
  <si>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</si>
  <si>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</si>
  <si>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</si>
  <si>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</si>
  <si>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</si>
  <si>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</si>
  <si>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</si>
  <si>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</si>
  <si>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</si>
  <si>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</si>
  <si>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</si>
  <si>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</si>
  <si>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</si>
  <si>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</si>
  <si>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</si>
  <si>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</si>
  <si>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</si>
  <si>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</si>
  <si>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</si>
  <si>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</si>
  <si>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</si>
  <si>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</si>
  <si>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</si>
  <si>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</si>
  <si>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</si>
  <si>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</si>
  <si>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</si>
  <si>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</si>
  <si>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</si>
  <si>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</si>
  <si>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</si>
  <si>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</si>
  <si>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</si>
  <si>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</si>
  <si>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</si>
  <si>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</si>
  <si>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</si>
  <si>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</si>
  <si>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</si>
  <si>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</si>
  <si>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</si>
  <si>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</si>
  <si>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</si>
  <si>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</si>
  <si>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</si>
  <si>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</si>
  <si>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</si>
  <si>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</si>
  <si>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</si>
  <si>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</si>
  <si>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</si>
  <si>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</si>
  <si>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</si>
  <si>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</si>
  <si>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</si>
  <si>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</si>
  <si>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</si>
  <si>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</si>
  <si>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</si>
  <si>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</si>
  <si>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</si>
  <si>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</si>
  <si>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</si>
  <si>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</si>
  <si>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</si>
  <si>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</si>
  <si>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</si>
  <si>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</si>
  <si>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</si>
  <si>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</si>
  <si>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</si>
  <si>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</si>
  <si>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</si>
  <si>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</si>
  <si>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</si>
  <si>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</si>
  <si>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</si>
  <si>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</si>
  <si>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</si>
  <si>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</si>
  <si>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</si>
  <si>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</si>
  <si>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</si>
  <si>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</si>
  <si>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</si>
  <si>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</si>
  <si>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</si>
  <si>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</si>
  <si>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</si>
  <si>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</si>
  <si>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</si>
  <si>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</si>
  <si>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</si>
  <si>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</si>
  <si>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</si>
  <si>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</si>
  <si>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</si>
  <si>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</si>
  <si>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</si>
  <si>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</si>
  <si>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</si>
  <si>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</si>
  <si>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</si>
  <si>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</si>
  <si>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</si>
  <si>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</si>
  <si>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</si>
  <si>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</si>
  <si>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</si>
  <si>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</si>
  <si>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</si>
  <si>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</si>
  <si>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</si>
  <si>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</si>
  <si>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</si>
  <si>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</si>
  <si>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</si>
  <si>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</si>
  <si>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</si>
  <si>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</si>
  <si>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</si>
  <si>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</si>
  <si>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</si>
  <si>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</si>
  <si>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</si>
  <si>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</si>
  <si>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</si>
  <si>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</si>
  <si>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</si>
  <si>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</si>
  <si>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</si>
  <si>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</si>
  <si>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</si>
  <si>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</si>
  <si>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</si>
  <si>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</si>
  <si>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</si>
  <si>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</si>
  <si>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</si>
  <si>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</si>
  <si>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</si>
  <si>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</si>
  <si>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</si>
  <si>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</si>
  <si>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</si>
  <si>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</si>
  <si>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</si>
  <si>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</si>
  <si>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</si>
  <si>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</si>
  <si>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</si>
  <si>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</si>
  <si>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</si>
  <si>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</si>
  <si>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</si>
  <si>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</si>
  <si>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</si>
  <si>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</si>
  <si>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</si>
  <si>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</si>
  <si>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</si>
  <si>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</si>
  <si>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</si>
  <si>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</si>
  <si>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</si>
  <si>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</si>
  <si>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</si>
  <si>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</si>
  <si>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</si>
  <si>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</si>
  <si>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</si>
  <si>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</si>
  <si>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</si>
  <si>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</si>
  <si>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</si>
  <si>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</si>
  <si>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</si>
  <si>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</si>
  <si>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</si>
  <si>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</si>
  <si>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</si>
  <si>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</si>
  <si>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</si>
  <si>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</si>
  <si>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</si>
  <si>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</si>
  <si>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</si>
  <si>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</si>
  <si>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</si>
  <si>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</si>
  <si>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</si>
  <si>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</si>
  <si>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</si>
  <si>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</si>
  <si>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</si>
  <si>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</si>
  <si>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</si>
  <si>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</si>
  <si>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</si>
  <si>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</si>
  <si>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</si>
  <si>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</si>
  <si>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</si>
  <si>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</si>
  <si>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</si>
  <si>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</si>
  <si>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</si>
  <si>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</si>
  <si>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</si>
  <si>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</si>
  <si>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</si>
  <si>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</si>
  <si>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</si>
  <si>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</si>
  <si>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</si>
  <si>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</si>
  <si>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</si>
  <si>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</si>
  <si>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</si>
  <si>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</si>
  <si>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</si>
  <si>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</si>
  <si>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</si>
  <si>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</si>
  <si>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</si>
  <si>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</si>
  <si>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</si>
  <si>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</si>
  <si>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</si>
  <si>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</si>
  <si>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</si>
  <si>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</si>
  <si>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</si>
  <si>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</si>
  <si>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</si>
  <si>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</si>
  <si>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</si>
  <si>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</si>
  <si>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</si>
  <si>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</si>
  <si>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</si>
  <si>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</si>
  <si>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</si>
  <si>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</si>
  <si>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</si>
  <si>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</si>
  <si>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</si>
  <si>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</si>
  <si>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</si>
  <si>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</si>
  <si>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</si>
  <si>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</si>
  <si>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</si>
  <si>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</si>
  <si>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</si>
  <si>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</si>
  <si>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</si>
  <si>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</si>
  <si>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</si>
  <si>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</si>
  <si>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</si>
  <si>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</si>
  <si>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</si>
  <si>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</si>
  <si>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</si>
  <si>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</si>
  <si>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</si>
  <si>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</si>
  <si>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</si>
  <si>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</si>
  <si>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</si>
  <si>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</si>
  <si>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</si>
  <si>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</si>
  <si>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</si>
  <si>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</si>
  <si>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</si>
  <si>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</si>
  <si>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</si>
  <si>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</si>
  <si>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</si>
  <si>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</si>
  <si>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</si>
  <si>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</si>
  <si>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</si>
  <si>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</si>
  <si>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</si>
  <si>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</si>
  <si>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</si>
  <si>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</si>
  <si>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</si>
  <si>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</si>
  <si>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</si>
  <si>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</si>
  <si>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</si>
  <si>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</si>
  <si>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</si>
  <si>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</si>
  <si>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</si>
  <si>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</si>
  <si>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</si>
  <si>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</si>
  <si>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</si>
  <si>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</si>
  <si>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</si>
  <si>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</si>
  <si>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</si>
  <si>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</si>
  <si>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</si>
  <si>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</si>
  <si>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</si>
  <si>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</si>
  <si>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</si>
  <si>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</si>
  <si>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</si>
  <si>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</si>
  <si>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</si>
  <si>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</si>
  <si>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</si>
  <si>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</si>
  <si>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</si>
  <si>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</si>
  <si>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</si>
  <si>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</si>
  <si>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</si>
  <si>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</si>
  <si>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</si>
  <si>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</si>
  <si>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</si>
  <si>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</si>
  <si>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</si>
  <si>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</si>
  <si>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</si>
  <si>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</si>
  <si>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</si>
  <si>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</si>
  <si>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</si>
  <si>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</si>
  <si>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</si>
  <si>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</si>
  <si>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</si>
  <si>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</si>
  <si>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</si>
  <si>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</si>
  <si>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</si>
  <si>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</si>
  <si>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</si>
  <si>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</si>
  <si>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</si>
  <si>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</si>
  <si>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</si>
  <si>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</si>
  <si>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</si>
  <si>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</si>
  <si>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</si>
  <si>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</si>
  <si>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</si>
  <si>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</si>
  <si>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</si>
  <si>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</si>
  <si>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</si>
  <si>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</si>
  <si>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</si>
  <si>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</si>
  <si>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</si>
  <si>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</si>
  <si>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</si>
  <si>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</si>
  <si>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</si>
  <si>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</si>
  <si>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</si>
  <si>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</si>
  <si>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</si>
  <si>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</si>
  <si>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</si>
  <si>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</si>
  <si>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</si>
  <si>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</si>
  <si>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</si>
  <si>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</si>
  <si>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</si>
  <si>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</si>
  <si>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</si>
  <si>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</si>
  <si>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</si>
  <si>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</si>
  <si>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</si>
  <si>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</si>
  <si>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</si>
  <si>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</si>
  <si>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</si>
  <si>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</si>
  <si>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</si>
  <si>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</si>
  <si>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</si>
  <si>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</si>
  <si>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</si>
  <si>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</si>
  <si>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</si>
  <si>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</si>
  <si>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</si>
  <si>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</si>
  <si>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</si>
  <si>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</si>
  <si>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</si>
  <si>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</si>
  <si>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</si>
  <si>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</si>
  <si>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</si>
  <si>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</si>
  <si>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</si>
  <si>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</si>
  <si>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</si>
  <si>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</si>
  <si>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</si>
  <si>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</si>
  <si>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</si>
  <si>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</si>
  <si>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</si>
  <si>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</si>
  <si>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</si>
  <si>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</si>
  <si>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</si>
  <si>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</si>
  <si>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</si>
  <si>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</si>
  <si>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</si>
  <si>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</si>
  <si>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</si>
  <si>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</si>
  <si>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</si>
  <si>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</si>
  <si>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</si>
  <si>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</si>
  <si>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</si>
  <si>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</si>
  <si>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</si>
  <si>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</si>
  <si>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</si>
  <si>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</si>
  <si>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</si>
  <si>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</si>
  <si>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</si>
  <si>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</si>
  <si>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</si>
  <si>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</si>
  <si>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</si>
  <si>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</si>
  <si>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</si>
  <si>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</si>
  <si>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</si>
  <si>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</si>
  <si>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</si>
  <si>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</si>
  <si>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</si>
  <si>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</si>
  <si>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</si>
  <si>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</si>
  <si>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</si>
  <si>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</si>
  <si>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</si>
  <si>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</si>
  <si>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</si>
  <si>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</si>
  <si>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</si>
  <si>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</si>
  <si>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</si>
  <si>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</si>
  <si>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</si>
  <si>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</si>
  <si>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</si>
  <si>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</si>
  <si>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</si>
  <si>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</si>
  <si>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</si>
  <si>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</si>
  <si>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</si>
  <si>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</si>
  <si>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</si>
  <si>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</si>
  <si>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</si>
  <si>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</si>
  <si>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</si>
  <si>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</si>
  <si>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</si>
  <si>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</si>
  <si>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</si>
  <si>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</si>
  <si>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</si>
  <si>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</si>
  <si>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</si>
  <si>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</si>
  <si>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</si>
  <si>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</si>
  <si>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</si>
  <si>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</si>
  <si>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</si>
  <si>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</si>
  <si>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</si>
  <si>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</si>
  <si>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</si>
  <si>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</si>
  <si>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</si>
  <si>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</si>
  <si>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</si>
  <si>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</si>
  <si>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</si>
  <si>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</si>
  <si>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</si>
  <si>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</si>
  <si>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</si>
  <si>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</si>
  <si>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</si>
  <si>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</si>
  <si>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</si>
  <si>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</si>
  <si>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</si>
  <si>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</si>
  <si>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</si>
  <si>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</si>
  <si>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</si>
  <si>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</si>
  <si>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</si>
  <si>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</si>
  <si>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</si>
  <si>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</si>
  <si>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</si>
  <si>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</si>
  <si>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</si>
  <si>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</si>
  <si>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</si>
  <si>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</si>
  <si>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</si>
  <si>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</si>
  <si>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</si>
  <si>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</si>
  <si>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</si>
  <si>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</si>
  <si>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</si>
  <si>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</si>
  <si>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</si>
  <si>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</si>
  <si>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</si>
  <si>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</si>
  <si>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</si>
  <si>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</si>
  <si>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</si>
  <si>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</si>
  <si>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</si>
  <si>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</si>
  <si>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</si>
  <si>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</si>
  <si>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</si>
  <si>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</si>
  <si>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</si>
  <si>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</si>
  <si>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</si>
  <si>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</si>
  <si>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</si>
  <si>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</si>
  <si>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</si>
  <si>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</si>
  <si>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</si>
  <si>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</si>
  <si>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</si>
  <si>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</si>
  <si>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</si>
  <si>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</si>
  <si>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</si>
  <si>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</si>
  <si>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</si>
  <si>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</si>
  <si>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</si>
  <si>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</si>
  <si>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</si>
  <si>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</si>
  <si>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</si>
  <si>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</si>
  <si>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</si>
  <si>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</si>
  <si>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</si>
  <si>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</si>
  <si>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</si>
  <si>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</si>
  <si>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</si>
  <si>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</si>
  <si>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</si>
  <si>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</si>
  <si>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</si>
  <si>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</si>
  <si>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</si>
  <si>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</si>
  <si>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</si>
  <si>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</si>
  <si>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</si>
  <si>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</si>
  <si>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</si>
  <si>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</si>
  <si>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</si>
  <si>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</si>
  <si>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</si>
  <si>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</si>
  <si>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</si>
  <si>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</si>
  <si>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</si>
  <si>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</si>
  <si>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</si>
  <si>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</si>
  <si>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</si>
  <si>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</si>
  <si>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</si>
  <si>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</si>
  <si>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</si>
  <si>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</si>
  <si>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</si>
  <si>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</si>
  <si>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</si>
  <si>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</si>
  <si>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</si>
  <si>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</si>
  <si>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</si>
  <si>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</si>
  <si>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</si>
  <si>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</si>
  <si>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</si>
  <si>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</si>
  <si>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</si>
  <si>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</si>
  <si>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</si>
  <si>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</si>
  <si>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</si>
  <si>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</si>
  <si>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</si>
  <si>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</si>
  <si>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</si>
  <si>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</si>
  <si>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</si>
  <si>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</si>
  <si>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</si>
  <si>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</si>
  <si>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</si>
  <si>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</si>
  <si>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</si>
  <si>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</si>
  <si>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</si>
  <si>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</si>
  <si>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</si>
  <si>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</si>
  <si>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</si>
  <si>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</si>
  <si>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</si>
  <si>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</si>
  <si>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</si>
  <si>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</si>
  <si>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</si>
  <si>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</si>
  <si>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</si>
  <si>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</si>
  <si>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</si>
  <si>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</si>
  <si>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</si>
  <si>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</si>
  <si>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</si>
  <si>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</si>
  <si>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</si>
  <si>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</si>
  <si>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</si>
  <si>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</si>
  <si>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</si>
  <si>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</si>
  <si>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</si>
  <si>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</si>
  <si>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</si>
  <si>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</si>
  <si>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</si>
  <si>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</si>
  <si>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</si>
  <si>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</si>
  <si>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</si>
  <si>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</si>
  <si>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</si>
  <si>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</si>
  <si>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</si>
  <si>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</si>
  <si>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</si>
  <si>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</si>
  <si>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</si>
  <si>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</si>
  <si>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</si>
  <si>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</si>
  <si>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</si>
  <si>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</si>
  <si>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</si>
  <si>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</si>
  <si>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</si>
  <si>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</si>
  <si>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</si>
  <si>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</si>
  <si>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</si>
  <si>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</si>
  <si>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</si>
  <si>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</si>
  <si>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</si>
  <si>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</si>
  <si>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</si>
  <si>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</si>
  <si>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</si>
  <si>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</si>
  <si>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</si>
  <si>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</si>
  <si>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</si>
  <si>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</si>
  <si>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</si>
  <si>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</si>
  <si>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</si>
  <si>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</si>
  <si>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</si>
  <si>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</si>
  <si>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</si>
  <si>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</si>
  <si>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</si>
  <si>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</si>
  <si>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</si>
  <si>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</si>
  <si>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</si>
  <si>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</si>
  <si>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</si>
  <si>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</si>
  <si>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</si>
  <si>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</si>
  <si>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</si>
  <si>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</si>
  <si>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</si>
  <si>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</si>
  <si>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</si>
  <si>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</si>
  <si>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</si>
  <si>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</si>
  <si>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</si>
  <si>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</si>
  <si>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</si>
  <si>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</si>
  <si>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</si>
  <si>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</si>
  <si>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</si>
  <si>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</si>
  <si>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</si>
  <si>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</si>
  <si>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</si>
  <si>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</si>
  <si>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</si>
  <si>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</si>
  <si>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</si>
  <si>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</si>
  <si>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</si>
  <si>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</si>
  <si>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</si>
  <si>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</si>
  <si>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</si>
  <si>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</si>
  <si>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</si>
  <si>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</si>
  <si>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</si>
  <si>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</si>
  <si>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</si>
  <si>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</si>
  <si>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</si>
  <si>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</si>
  <si>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</si>
  <si>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</si>
  <si>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</si>
  <si>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</si>
  <si>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</si>
  <si>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</si>
  <si>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</si>
  <si>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</si>
  <si>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</si>
  <si>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</si>
  <si>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</si>
  <si>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</si>
  <si>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</si>
  <si>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</si>
  <si>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</si>
  <si>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</si>
  <si>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</si>
  <si>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</si>
  <si>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</si>
  <si>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</si>
  <si>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</si>
  <si>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</si>
  <si>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</si>
  <si>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</si>
  <si>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</si>
  <si>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</si>
  <si>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</si>
  <si>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</si>
  <si>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</si>
  <si>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</si>
  <si>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</si>
  <si>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</si>
  <si>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</si>
  <si>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</si>
  <si>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</si>
  <si>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</si>
  <si>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</si>
  <si>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</si>
  <si>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</si>
  <si>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</si>
  <si>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</si>
  <si>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</si>
  <si>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</si>
  <si>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</si>
  <si>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</si>
  <si>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</si>
  <si>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</si>
  <si>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</si>
  <si>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</si>
  <si>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</si>
  <si>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</si>
  <si>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</si>
  <si>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</si>
  <si>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</si>
  <si>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</si>
  <si>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</si>
  <si>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</si>
  <si>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</si>
  <si>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</si>
  <si>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</si>
  <si>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</si>
  <si>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</si>
  <si>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</si>
  <si>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</si>
  <si>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</si>
  <si>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</si>
  <si>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</si>
  <si>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</si>
  <si>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</si>
  <si>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</si>
  <si>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</si>
  <si>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</si>
  <si>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</si>
  <si>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</si>
  <si>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</si>
  <si>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</si>
  <si>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</si>
  <si>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</si>
  <si>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</si>
  <si>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</si>
  <si>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</si>
  <si>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</si>
  <si>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</si>
  <si>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</si>
  <si>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</si>
  <si>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</si>
  <si>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</si>
  <si>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</si>
  <si>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</si>
  <si>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</si>
  <si>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</si>
  <si>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</si>
  <si>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</si>
  <si>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</si>
  <si>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</si>
  <si>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</si>
  <si>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</si>
  <si>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</si>
  <si>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</si>
  <si>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</si>
  <si>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</si>
  <si>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</si>
  <si>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</si>
  <si>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</si>
  <si>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</si>
  <si>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</si>
  <si>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</si>
  <si>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</si>
  <si>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</si>
  <si>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</si>
  <si>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</si>
  <si>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</si>
  <si>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</si>
  <si>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</si>
  <si>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</si>
  <si>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</si>
  <si>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</si>
  <si>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</si>
  <si>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</si>
  <si>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</si>
  <si>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</si>
  <si>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</si>
  <si>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</si>
  <si>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</si>
  <si>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</si>
  <si>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</si>
  <si>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</si>
  <si>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</si>
  <si>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</si>
  <si>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</si>
  <si>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</si>
  <si>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</si>
  <si>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</si>
  <si>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</si>
  <si>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</si>
  <si>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</si>
  <si>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</si>
  <si>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</si>
  <si>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</si>
  <si>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</si>
  <si>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</si>
  <si>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</si>
  <si>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</si>
  <si>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</si>
  <si>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</si>
  <si>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</si>
  <si>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</si>
  <si>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</si>
  <si>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</si>
  <si>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</si>
  <si>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</si>
  <si>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</si>
  <si>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</si>
  <si>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</si>
  <si>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</si>
  <si>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</si>
  <si>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</si>
  <si>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</si>
  <si>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</si>
  <si>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</si>
  <si>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</si>
  <si>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</si>
  <si>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</si>
  <si>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</si>
  <si>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</si>
  <si>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</si>
  <si>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</si>
  <si>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</si>
  <si>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</si>
  <si>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</si>
  <si>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</si>
  <si>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</si>
  <si>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</si>
  <si>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</si>
  <si>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</si>
  <si>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</si>
  <si>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</si>
  <si>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</si>
  <si>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</si>
  <si>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</si>
  <si>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</si>
  <si>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</si>
  <si>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</si>
  <si>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</si>
  <si>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</si>
  <si>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</si>
  <si>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</si>
  <si>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</si>
  <si>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</si>
  <si>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</si>
  <si>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</si>
  <si>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</si>
  <si>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</si>
  <si>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</si>
  <si>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</si>
  <si>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</si>
  <si>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</si>
  <si>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</si>
  <si>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</si>
  <si>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</si>
  <si>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</si>
  <si>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</si>
  <si>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</si>
  <si>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</si>
  <si>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</si>
  <si>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</si>
  <si>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</si>
  <si>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</si>
  <si>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</si>
  <si>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</si>
  <si>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</si>
  <si>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</si>
  <si>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</si>
  <si>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</si>
  <si>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</si>
  <si>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</si>
  <si>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</si>
  <si>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</si>
  <si>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</si>
  <si>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</si>
  <si>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</si>
  <si>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</si>
  <si>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</si>
  <si>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</si>
  <si>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</si>
  <si>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</si>
  <si>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</si>
  <si>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</si>
  <si>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</si>
  <si>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</si>
  <si>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</si>
  <si>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</si>
  <si>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</si>
  <si>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</si>
  <si>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</si>
  <si>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</si>
  <si>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</si>
  <si>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</si>
  <si>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</si>
  <si>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</si>
  <si>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</si>
  <si>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</si>
  <si>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</si>
  <si>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</si>
  <si>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</si>
  <si>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</si>
  <si>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</si>
  <si>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</si>
  <si>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</si>
  <si>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</si>
  <si>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</si>
  <si>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</si>
  <si>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</si>
  <si>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</si>
  <si>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</si>
  <si>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</si>
  <si>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</si>
  <si>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</si>
  <si>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</si>
  <si>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</si>
  <si>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</si>
  <si>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</si>
  <si>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</si>
  <si>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</si>
  <si>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</si>
  <si>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</si>
  <si>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</si>
  <si>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</si>
  <si>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</si>
  <si>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</si>
  <si>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</si>
  <si>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</si>
  <si>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</si>
  <si>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</si>
  <si>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</si>
  <si>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</si>
  <si>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</si>
  <si>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</si>
  <si>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</si>
  <si>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</si>
  <si>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</si>
  <si>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</si>
  <si>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</si>
  <si>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</si>
  <si>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</si>
  <si>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</si>
  <si>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</si>
  <si>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</si>
  <si>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</si>
  <si>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</si>
  <si>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</si>
  <si>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</si>
  <si>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</si>
  <si>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</si>
  <si>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</si>
  <si>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</si>
  <si>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</si>
  <si>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</si>
  <si>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</si>
  <si>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</si>
  <si>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</si>
  <si>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</si>
  <si>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</si>
  <si>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</si>
  <si>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</si>
  <si>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</si>
  <si>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</si>
  <si>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</si>
  <si>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</si>
  <si>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</si>
  <si>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</si>
  <si>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</si>
  <si>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</si>
  <si>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</si>
  <si>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</si>
  <si>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</si>
  <si>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</si>
  <si>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</si>
  <si>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</si>
  <si>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</si>
  <si>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</si>
  <si>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</si>
  <si>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</si>
  <si>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</si>
  <si>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</si>
  <si>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</si>
  <si>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</si>
  <si>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</si>
  <si>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</si>
  <si>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</si>
  <si>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</si>
  <si>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</si>
  <si>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</si>
  <si>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</si>
  <si>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</si>
  <si>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</si>
  <si>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</si>
  <si>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</si>
  <si>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</si>
  <si>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</si>
  <si>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</si>
  <si>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</si>
  <si>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</si>
  <si>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</si>
  <si>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</si>
  <si>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</si>
  <si>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</si>
  <si>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</si>
  <si>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</si>
  <si>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</si>
  <si>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</si>
  <si>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</si>
  <si>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</si>
  <si>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</si>
  <si>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</si>
  <si>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</si>
  <si>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</si>
  <si>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</si>
  <si>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</si>
  <si>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</si>
  <si>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</si>
  <si>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</si>
  <si>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</si>
  <si>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</si>
  <si>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</si>
  <si>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</si>
  <si>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</si>
  <si>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</si>
  <si>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</si>
  <si>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</si>
  <si>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</si>
  <si>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</si>
  <si>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</si>
  <si>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</si>
  <si>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</si>
  <si>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</si>
  <si>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</si>
  <si>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</si>
  <si>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</si>
  <si>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</si>
  <si>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</si>
  <si>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</si>
  <si>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</si>
  <si>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</si>
  <si>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</si>
  <si>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</si>
  <si>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</si>
  <si>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</si>
  <si>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</si>
  <si>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</si>
  <si>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</si>
  <si>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</si>
  <si>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</si>
  <si>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</si>
  <si>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</si>
  <si>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</si>
  <si>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</si>
  <si>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</si>
  <si>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</si>
  <si>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</si>
  <si>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</si>
  <si>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</si>
  <si>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</si>
  <si>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</si>
  <si>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</si>
  <si>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</si>
  <si>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</si>
  <si>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</si>
  <si>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</si>
  <si>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</si>
  <si>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</si>
  <si>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</si>
  <si>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</si>
  <si>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</si>
  <si>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</si>
  <si>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</si>
  <si>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</si>
  <si>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</si>
  <si>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</si>
  <si>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</si>
  <si>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</si>
  <si>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</si>
  <si>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</si>
  <si>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</si>
  <si>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</si>
  <si>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</si>
  <si>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</si>
  <si>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</si>
  <si>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</si>
  <si>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</si>
  <si>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</si>
  <si>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</si>
  <si>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</si>
  <si>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</si>
  <si>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</si>
  <si>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</si>
  <si>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</si>
  <si>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</si>
  <si>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</si>
  <si>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</si>
  <si>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</si>
  <si>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</si>
  <si>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</si>
  <si>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</si>
  <si>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</si>
  <si>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</si>
  <si>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</si>
  <si>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</si>
  <si>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</si>
  <si>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</si>
  <si>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</si>
  <si>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</si>
  <si>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</si>
  <si>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</si>
  <si>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</si>
  <si>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</si>
  <si>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</si>
  <si>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</si>
  <si>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</si>
  <si>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</si>
  <si>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</si>
  <si>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</si>
  <si>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</si>
  <si>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</si>
  <si>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</si>
  <si>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</si>
  <si>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</si>
  <si>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</si>
  <si>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</si>
  <si>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</si>
  <si>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</si>
  <si>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</si>
  <si>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</si>
  <si>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</si>
  <si>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</si>
  <si>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</si>
  <si>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</si>
  <si>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</si>
  <si>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</si>
  <si>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</si>
  <si>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</si>
  <si>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</si>
  <si>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</si>
  <si>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</si>
  <si>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</si>
  <si>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</si>
  <si>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</si>
  <si>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</si>
  <si>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</si>
  <si>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</si>
  <si>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</si>
  <si>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</si>
  <si>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</si>
  <si>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</si>
  <si>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</si>
  <si>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</si>
  <si>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</si>
  <si>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</si>
  <si>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</si>
  <si>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</si>
  <si>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</si>
  <si>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</si>
  <si>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</si>
  <si>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</si>
  <si>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</si>
  <si>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</si>
  <si>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</si>
  <si>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</si>
  <si>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</si>
  <si>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</si>
  <si>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</si>
  <si>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</si>
  <si>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</si>
  <si>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</si>
  <si>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</si>
  <si>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</si>
  <si>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</si>
  <si>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</si>
  <si>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</si>
  <si>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</si>
  <si>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</si>
  <si>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</si>
  <si>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</si>
  <si>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</si>
  <si>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</si>
  <si>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</si>
  <si>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</si>
  <si>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</si>
  <si>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</si>
  <si>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</si>
  <si>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</si>
  <si>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</si>
  <si>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</si>
  <si>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</si>
  <si>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</si>
  <si>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</si>
  <si>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</si>
  <si>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</si>
  <si>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</si>
  <si>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</si>
  <si>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</si>
  <si>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</si>
  <si>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</si>
  <si>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</si>
  <si>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</si>
  <si>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</si>
  <si>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</si>
  <si>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</si>
  <si>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</si>
  <si>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</si>
  <si>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</si>
  <si>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</si>
  <si>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</si>
  <si>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</si>
  <si>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</si>
  <si>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</si>
  <si>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</si>
  <si>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</si>
  <si>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</si>
  <si>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</si>
  <si>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</si>
  <si>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</si>
  <si>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</si>
  <si>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</si>
  <si>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</si>
  <si>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</si>
  <si>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</si>
  <si>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</si>
  <si>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</si>
  <si>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</si>
  <si>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</si>
  <si>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</si>
  <si>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</si>
  <si>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</si>
  <si>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</si>
  <si>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</si>
  <si>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</si>
  <si>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</si>
  <si>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</si>
  <si>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</si>
  <si>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</si>
  <si>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</si>
  <si>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</si>
  <si>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</si>
  <si>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</si>
  <si>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</si>
  <si>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</si>
  <si>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</si>
  <si>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</si>
  <si>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</si>
  <si>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</si>
  <si>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</si>
  <si>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</si>
  <si>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</si>
  <si>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</si>
  <si>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</si>
  <si>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</si>
  <si>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</si>
  <si>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</si>
  <si>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</si>
  <si>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</si>
  <si>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</si>
  <si>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</si>
  <si>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</si>
  <si>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</si>
  <si>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</si>
  <si>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</si>
  <si>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</si>
  <si>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</si>
  <si>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</si>
  <si>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</si>
  <si>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</si>
  <si>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</si>
  <si>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</si>
  <si>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</si>
  <si>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</si>
  <si>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</si>
  <si>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</si>
  <si>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</si>
  <si>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</si>
  <si>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</si>
  <si>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</si>
  <si>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</si>
  <si>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</si>
  <si>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</si>
  <si>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</si>
  <si>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</si>
  <si>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</si>
  <si>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</si>
  <si>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</si>
  <si>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</si>
  <si>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</si>
  <si>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</si>
  <si>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</si>
  <si>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</si>
  <si>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</si>
  <si>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</si>
  <si>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</si>
  <si>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</si>
  <si>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</si>
  <si>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</si>
  <si>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</si>
  <si>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</si>
  <si>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</si>
  <si>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</si>
  <si>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</si>
  <si>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</si>
  <si>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</si>
  <si>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</si>
  <si>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</si>
  <si>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</si>
  <si>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</si>
  <si>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</si>
  <si>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</si>
  <si>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</si>
  <si>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</si>
  <si>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</si>
  <si>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</si>
  <si>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</si>
  <si>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</si>
  <si>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</si>
  <si>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</si>
  <si>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</si>
  <si>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</si>
  <si>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</si>
  <si>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</si>
  <si>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</si>
  <si>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</si>
  <si>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</si>
  <si>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</si>
  <si>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</si>
  <si>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</si>
  <si>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</si>
  <si>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</si>
  <si>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</si>
  <si>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</si>
  <si>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</si>
  <si>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</si>
  <si>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</si>
  <si>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</si>
  <si>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</si>
  <si>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</si>
  <si>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</si>
  <si>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</si>
  <si>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</si>
  <si>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</si>
  <si>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</si>
  <si>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</si>
  <si>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</si>
  <si>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</si>
  <si>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</si>
  <si>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</si>
  <si>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</si>
  <si>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</si>
  <si>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</si>
  <si>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</si>
  <si>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</si>
  <si>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</si>
  <si>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</si>
  <si>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</si>
  <si>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</si>
  <si>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</si>
  <si>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</si>
  <si>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</si>
  <si>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</si>
  <si>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</si>
  <si>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</si>
  <si>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</si>
  <si>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</si>
  <si>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</si>
  <si>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</si>
  <si>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</si>
  <si>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</si>
  <si>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</si>
  <si>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</si>
  <si>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</si>
  <si>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</si>
  <si>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</si>
  <si>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</si>
  <si>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</si>
  <si>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</si>
  <si>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</si>
  <si>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</si>
  <si>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</si>
  <si>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</si>
  <si>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</si>
  <si>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</si>
  <si>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</si>
  <si>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</si>
  <si>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</si>
  <si>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</si>
  <si>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</si>
  <si>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</si>
  <si>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</si>
  <si>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</si>
  <si>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</si>
  <si>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</si>
  <si>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</si>
  <si>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</si>
  <si>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</si>
  <si>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</si>
  <si>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</si>
  <si>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</si>
  <si>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</si>
  <si>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</si>
  <si>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</si>
  <si>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</si>
  <si>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</si>
  <si>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</si>
  <si>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</si>
  <si>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</si>
  <si>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</si>
  <si>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</si>
  <si>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</si>
  <si>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</si>
  <si>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</si>
  <si>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</si>
  <si>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</si>
  <si>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</si>
  <si>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</si>
  <si>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</si>
  <si>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</si>
  <si>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</si>
  <si>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</si>
  <si>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</si>
  <si>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</si>
  <si>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</si>
  <si>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</si>
  <si>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</si>
  <si>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</si>
  <si>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</si>
  <si>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</si>
  <si>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</si>
  <si>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</si>
  <si>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</si>
  <si>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</si>
  <si>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</si>
  <si>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</si>
  <si>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</si>
  <si>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</si>
  <si>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</si>
  <si>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</si>
  <si>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</si>
  <si>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</si>
  <si>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</si>
  <si>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</si>
  <si>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</si>
  <si>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</si>
  <si>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</si>
  <si>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</si>
  <si>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</si>
  <si>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</si>
  <si>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</si>
  <si>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</si>
  <si>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</si>
  <si>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</si>
  <si>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</si>
  <si>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</si>
  <si>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</si>
  <si>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</si>
  <si>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</si>
  <si>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</si>
  <si>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</si>
  <si>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</si>
  <si>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</si>
  <si>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</si>
  <si>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</si>
  <si>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</si>
  <si>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</si>
  <si>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</si>
  <si>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</si>
  <si>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</si>
  <si>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</si>
  <si>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</si>
  <si>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</si>
  <si>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</si>
  <si>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</si>
  <si>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</si>
  <si>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</si>
  <si>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</si>
  <si>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</si>
  <si>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</si>
  <si>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</si>
  <si>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</si>
  <si>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</si>
  <si>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</si>
  <si>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</si>
  <si>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</si>
  <si>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</si>
  <si>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</si>
  <si>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</si>
  <si>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</si>
  <si>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</si>
  <si>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</si>
  <si>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</si>
  <si>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</si>
  <si>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</si>
  <si>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</si>
  <si>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</si>
  <si>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</si>
  <si>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</si>
  <si>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</si>
  <si>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</si>
  <si>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</si>
  <si>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</si>
  <si>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</si>
  <si>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</si>
  <si>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</si>
  <si>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</si>
  <si>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</si>
  <si>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</si>
  <si>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</si>
  <si>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</si>
  <si>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</si>
  <si>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</si>
  <si>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</si>
  <si>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</si>
  <si>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</si>
  <si>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</si>
  <si>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</si>
  <si>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</si>
  <si>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</si>
  <si>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</si>
  <si>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</si>
  <si>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</si>
  <si>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</si>
  <si>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</si>
  <si>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</si>
  <si>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</si>
  <si>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</si>
  <si>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</si>
  <si>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</si>
  <si>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</si>
  <si>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</si>
  <si>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</si>
  <si>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</si>
  <si>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</si>
  <si>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</si>
  <si>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</si>
  <si>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</si>
  <si>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</si>
  <si>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</si>
  <si>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</si>
  <si>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</si>
  <si>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</si>
  <si>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</si>
  <si>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</si>
  <si>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</si>
  <si>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</si>
  <si>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</si>
  <si>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</si>
  <si>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</si>
  <si>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</si>
  <si>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</si>
  <si>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</si>
  <si>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</si>
  <si>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</si>
  <si>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</si>
  <si>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</si>
  <si>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</si>
  <si>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</si>
  <si>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</si>
  <si>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</si>
  <si>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</si>
  <si>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</si>
  <si>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</si>
  <si>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</si>
  <si>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</si>
  <si>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</si>
  <si>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</si>
  <si>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</si>
  <si>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</si>
  <si>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</si>
  <si>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</si>
  <si>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</si>
  <si>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</si>
  <si>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</si>
  <si>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</si>
  <si>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</si>
  <si>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</si>
  <si>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</si>
  <si>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</si>
  <si>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</si>
  <si>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</si>
  <si>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</si>
  <si>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</si>
  <si>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</si>
  <si>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</si>
  <si>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</si>
  <si>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</si>
  <si>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</si>
  <si>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</si>
  <si>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</si>
  <si>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</si>
  <si>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</si>
  <si>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</si>
  <si>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</si>
  <si>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</si>
  <si>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</si>
  <si>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</si>
  <si>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</si>
  <si>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</si>
  <si>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</si>
  <si>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</si>
  <si>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</si>
  <si>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</si>
  <si>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</si>
  <si>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</si>
  <si>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</si>
  <si>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</si>
  <si>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</si>
  <si>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</si>
  <si>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</si>
  <si>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</si>
  <si>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</si>
  <si>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</si>
  <si>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</si>
  <si>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</si>
  <si>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</si>
  <si>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</si>
  <si>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</si>
  <si>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</si>
  <si>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</si>
  <si>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</si>
  <si>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</si>
  <si>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</si>
  <si>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</si>
  <si>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</si>
  <si>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</si>
  <si>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</si>
  <si>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</si>
  <si>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</si>
  <si>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</si>
  <si>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</si>
  <si>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</si>
  <si>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</si>
  <si>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</si>
  <si>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</si>
  <si>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</si>
  <si>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</si>
  <si>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</si>
  <si>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</si>
  <si>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</si>
  <si>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</si>
  <si>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</si>
  <si>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</si>
  <si>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</si>
  <si>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</si>
  <si>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</si>
  <si>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</si>
  <si>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</si>
  <si>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</si>
  <si>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</si>
  <si>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</si>
  <si>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</si>
  <si>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</si>
  <si>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</si>
  <si>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</si>
  <si>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</si>
  <si>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</si>
  <si>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</si>
  <si>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</si>
  <si>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</si>
  <si>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</si>
  <si>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</si>
  <si>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</si>
  <si>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</si>
  <si>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</si>
  <si>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</si>
  <si>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</si>
  <si>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</si>
  <si>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</si>
  <si>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</si>
  <si>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</si>
  <si>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</si>
  <si>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</si>
  <si>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</si>
  <si>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</si>
  <si>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</si>
  <si>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</si>
  <si>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</si>
  <si>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</si>
  <si>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</si>
  <si>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</si>
  <si>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</si>
  <si>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</si>
  <si>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</si>
  <si>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</si>
  <si>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</si>
  <si>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</si>
  <si>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</si>
  <si>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</si>
  <si>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</si>
  <si>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</si>
  <si>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</si>
  <si>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</si>
  <si>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</si>
  <si>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</si>
  <si>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</si>
  <si>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</si>
  <si>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</si>
  <si>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</si>
  <si>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</si>
  <si>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</si>
  <si>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</si>
  <si>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</si>
  <si>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</si>
  <si>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</si>
  <si>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</si>
  <si>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</si>
  <si>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</si>
  <si>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</si>
  <si>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</si>
  <si>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</si>
  <si>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</si>
  <si>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</si>
  <si>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</si>
  <si>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</si>
  <si>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</si>
  <si>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</si>
  <si>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</si>
  <si>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</si>
  <si>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</si>
  <si>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</si>
  <si>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</si>
  <si>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</si>
  <si>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</si>
  <si>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</si>
  <si>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</si>
  <si>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</si>
  <si>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</si>
  <si>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</si>
  <si>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</si>
  <si>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</si>
  <si>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</si>
  <si>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</si>
  <si>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</si>
  <si>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</si>
  <si>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</si>
  <si>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</si>
  <si>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</si>
  <si>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</si>
  <si>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</si>
  <si>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</si>
  <si>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</si>
  <si>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</si>
  <si>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</si>
  <si>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</si>
  <si>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</si>
  <si>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</si>
  <si>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</si>
  <si>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</si>
  <si>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</si>
  <si>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</si>
  <si>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</si>
  <si>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</si>
  <si>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</si>
  <si>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</si>
  <si>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</si>
  <si>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</si>
  <si>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</si>
  <si>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</si>
  <si>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</si>
  <si>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</si>
  <si>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</si>
  <si>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</si>
  <si>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</si>
  <si>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</si>
  <si>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</si>
  <si>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</si>
  <si>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</si>
  <si>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</si>
  <si>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</si>
  <si>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</si>
  <si>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</si>
  <si>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</si>
  <si>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</si>
  <si>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</si>
  <si>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</si>
  <si>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</si>
  <si>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</si>
  <si>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</si>
  <si>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</si>
  <si>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</si>
  <si>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</si>
  <si>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</si>
  <si>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</si>
  <si>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</si>
  <si>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</si>
  <si>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</si>
  <si>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</si>
  <si>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</si>
  <si>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</si>
  <si>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</si>
  <si>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</si>
  <si>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</si>
  <si>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</si>
  <si>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</si>
  <si>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</si>
  <si>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</si>
  <si>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</si>
  <si>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</si>
  <si>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</si>
  <si>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</si>
  <si>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</si>
  <si>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</si>
  <si>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</si>
  <si>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</si>
  <si>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</si>
  <si>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</si>
  <si>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</si>
  <si>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</si>
  <si>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</si>
  <si>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</si>
  <si>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</si>
  <si>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</si>
  <si>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</si>
  <si>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</si>
  <si>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</si>
  <si>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</si>
  <si>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</si>
  <si>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</si>
  <si>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</si>
  <si>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</si>
  <si>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</si>
  <si>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</si>
  <si>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</si>
  <si>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</si>
  <si>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</si>
  <si>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</si>
  <si>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</si>
  <si>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</si>
  <si>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</si>
  <si>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</si>
  <si>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</si>
  <si>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</si>
  <si>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</si>
  <si>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</si>
  <si>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</si>
  <si>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</si>
  <si>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</si>
  <si>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</si>
  <si>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</si>
  <si>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</si>
  <si>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</si>
  <si>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</si>
  <si>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</si>
  <si>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</si>
  <si>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</si>
  <si>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</si>
  <si>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</si>
  <si>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</si>
  <si>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</si>
  <si>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</si>
  <si>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</si>
  <si>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</si>
  <si>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</si>
  <si>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</si>
  <si>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</si>
  <si>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</si>
  <si>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</si>
  <si>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</si>
  <si>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</si>
  <si>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</si>
  <si>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</si>
  <si>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</si>
  <si>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</si>
  <si>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</si>
  <si>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</si>
  <si>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</si>
  <si>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</si>
  <si>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</si>
  <si>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</si>
  <si>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</si>
  <si>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</si>
  <si>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</si>
  <si>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</si>
  <si>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</si>
  <si>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</si>
  <si>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</si>
  <si>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</si>
  <si>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</si>
  <si>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</si>
  <si>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</si>
  <si>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</si>
  <si>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</si>
  <si>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</si>
  <si>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</si>
  <si>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</si>
  <si>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</si>
  <si>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</si>
  <si>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</si>
  <si>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</si>
  <si>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</si>
  <si>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</si>
  <si>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</si>
  <si>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</si>
  <si>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</si>
  <si>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</si>
  <si>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</si>
  <si>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</si>
  <si>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</si>
  <si>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</si>
  <si>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</si>
  <si>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</si>
  <si>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</si>
  <si>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</si>
  <si>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</si>
  <si>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</si>
  <si>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</si>
  <si>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</si>
  <si>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</si>
  <si>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</si>
  <si>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</si>
  <si>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</si>
  <si>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</si>
  <si>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</si>
  <si>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</si>
  <si>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</si>
  <si>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</si>
  <si>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</si>
  <si>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</si>
  <si>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</si>
  <si>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</si>
  <si>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</si>
  <si>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</si>
  <si>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</si>
  <si>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</si>
  <si>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</si>
  <si>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</si>
  <si>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</si>
  <si>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</si>
  <si>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</si>
  <si>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</si>
  <si>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</si>
  <si>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</si>
  <si>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</si>
  <si>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</si>
  <si>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</si>
  <si>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</si>
  <si>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</si>
  <si>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</si>
  <si>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</si>
  <si>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</si>
  <si>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</si>
  <si>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</si>
  <si>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</si>
  <si>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</si>
  <si>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</si>
  <si>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</si>
  <si>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</si>
  <si>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</si>
  <si>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</si>
  <si>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</si>
  <si>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</si>
  <si>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</si>
  <si>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</si>
  <si>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</si>
  <si>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</si>
  <si>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</si>
  <si>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</si>
  <si>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</si>
  <si>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</si>
  <si>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</si>
  <si>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</si>
  <si>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</si>
  <si>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</si>
  <si>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</si>
  <si>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</si>
  <si>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</si>
  <si>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</si>
  <si>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</si>
  <si>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</si>
  <si>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</si>
  <si>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</si>
  <si>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</si>
  <si>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</si>
  <si>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</si>
  <si>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</si>
  <si>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</si>
  <si>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</si>
  <si>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</si>
  <si>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</si>
  <si>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</si>
  <si>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</si>
  <si>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</si>
  <si>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</si>
  <si>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</si>
  <si>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</si>
  <si>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</si>
  <si>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</si>
  <si>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</si>
  <si>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</si>
  <si>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</si>
  <si>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</si>
  <si>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</si>
  <si>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</si>
  <si>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</si>
  <si>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</si>
  <si>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</si>
  <si>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</si>
  <si>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</si>
  <si>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</si>
  <si>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</si>
  <si>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</si>
  <si>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</si>
  <si>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</si>
  <si>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</si>
  <si>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</si>
  <si>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</si>
  <si>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</si>
  <si>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</si>
  <si>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</si>
  <si>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</si>
  <si>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</si>
  <si>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</si>
  <si>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</si>
  <si>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</si>
  <si>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</si>
  <si>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</si>
  <si>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</si>
  <si>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</si>
  <si>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</si>
  <si>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</si>
  <si>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</si>
  <si>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</si>
  <si>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</si>
  <si>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</si>
  <si>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</si>
  <si>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</si>
  <si>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</si>
  <si>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</si>
  <si>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</si>
  <si>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</si>
  <si>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</si>
  <si>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</si>
  <si>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</si>
  <si>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</si>
  <si>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</si>
  <si>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</si>
  <si>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</si>
  <si>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</si>
  <si>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</si>
  <si>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</si>
  <si>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</si>
  <si>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</si>
  <si>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</si>
  <si>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</si>
  <si>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</si>
  <si>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</si>
  <si>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</si>
  <si>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</si>
  <si>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</si>
  <si>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</si>
  <si>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</si>
  <si>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</si>
  <si>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</si>
  <si>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</si>
  <si>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</si>
  <si>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</si>
  <si>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</si>
  <si>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</si>
  <si>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</si>
  <si>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</si>
  <si>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</si>
  <si>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</si>
  <si>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</si>
  <si>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</si>
  <si>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</si>
  <si>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</si>
  <si>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</si>
  <si>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</si>
  <si>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</si>
  <si>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</si>
  <si>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</si>
  <si>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</si>
  <si>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</si>
  <si>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</si>
  <si>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</si>
  <si>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</si>
  <si>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</si>
  <si>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</si>
  <si>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</si>
  <si>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</si>
  <si>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</si>
  <si>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</si>
  <si>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</si>
  <si>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</si>
  <si>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</si>
  <si>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</si>
  <si>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</si>
  <si>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</si>
  <si>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</si>
  <si>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</si>
  <si>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</si>
  <si>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</si>
  <si>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</si>
  <si>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</si>
  <si>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</si>
  <si>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</si>
  <si>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</si>
  <si>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</si>
  <si>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</si>
  <si>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</si>
  <si>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</si>
  <si>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</si>
  <si>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</si>
  <si>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</si>
  <si>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</si>
  <si>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</si>
  <si>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</si>
  <si>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</si>
  <si>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</si>
  <si>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</si>
  <si>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</si>
  <si>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</si>
  <si>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</si>
  <si>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</si>
  <si>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</si>
  <si>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</si>
  <si>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</si>
  <si>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</si>
  <si>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</si>
  <si>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</si>
  <si>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</si>
  <si>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</si>
  <si>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</si>
  <si>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</si>
  <si>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</si>
  <si>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</si>
  <si>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</si>
  <si>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</si>
  <si>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</si>
  <si>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</si>
  <si>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</si>
  <si>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</si>
  <si>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</si>
  <si>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</si>
  <si>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</si>
  <si>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</si>
  <si>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</si>
  <si>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</si>
  <si>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</si>
  <si>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</si>
  <si>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</si>
  <si>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</si>
  <si>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</si>
  <si>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</si>
  <si>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</si>
  <si>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</si>
  <si>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</si>
  <si>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</si>
  <si>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</si>
  <si>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</si>
  <si>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</si>
  <si>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</si>
  <si>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</si>
  <si>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</si>
  <si>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</si>
  <si>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</si>
  <si>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</si>
  <si>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</si>
  <si>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</si>
  <si>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</si>
  <si>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</si>
  <si>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</si>
  <si>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</si>
  <si>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</si>
  <si>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</si>
  <si>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</si>
  <si>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</si>
  <si>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</si>
  <si>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</si>
  <si>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</si>
  <si>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</si>
  <si>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</si>
  <si>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</si>
  <si>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</si>
  <si>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</si>
  <si>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</si>
  <si>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</si>
  <si>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</si>
  <si>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</si>
  <si>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</si>
  <si>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</si>
  <si>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</si>
  <si>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</si>
  <si>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</si>
  <si>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</si>
  <si>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</si>
  <si>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</si>
  <si>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</si>
  <si>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</si>
  <si>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</si>
  <si>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</si>
  <si>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</si>
  <si>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</si>
  <si>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</si>
  <si>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</si>
  <si>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</si>
  <si>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</si>
  <si>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</si>
  <si>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</si>
  <si>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</si>
  <si>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</si>
  <si>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</si>
  <si>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</si>
  <si>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</si>
  <si>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</si>
  <si>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</si>
  <si>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</si>
  <si>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</si>
  <si>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</si>
  <si>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</si>
  <si>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</si>
  <si>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</si>
  <si>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</si>
  <si>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</si>
  <si>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</si>
  <si>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</si>
  <si>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</si>
  <si>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</si>
  <si>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</si>
  <si>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</si>
  <si>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</si>
  <si>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</si>
  <si>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</si>
  <si>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</si>
  <si>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</si>
  <si>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</si>
  <si>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</si>
  <si>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</si>
  <si>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</si>
  <si>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</si>
  <si>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</si>
  <si>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</si>
  <si>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</si>
  <si>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</si>
  <si>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</si>
  <si>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</si>
  <si>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</si>
  <si>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</si>
  <si>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</si>
  <si>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</si>
  <si>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</si>
  <si>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</si>
  <si>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</si>
  <si>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</si>
  <si>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</si>
  <si>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</si>
  <si>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</si>
  <si>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</si>
  <si>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</si>
  <si>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</si>
  <si>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</si>
  <si>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</si>
  <si>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</si>
  <si>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</si>
  <si>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</si>
  <si>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</si>
  <si>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</si>
  <si>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</si>
  <si>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</si>
  <si>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</si>
  <si>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</si>
  <si>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</si>
  <si>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</si>
  <si>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</si>
  <si>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</si>
  <si>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</si>
  <si>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</si>
  <si>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</si>
  <si>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</si>
  <si>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</si>
  <si>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</si>
  <si>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</si>
  <si>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</si>
  <si>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</si>
  <si>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</si>
  <si>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</si>
  <si>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</si>
  <si>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</si>
  <si>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</si>
  <si>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</si>
  <si>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</si>
  <si>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</si>
  <si>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</si>
  <si>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</si>
  <si>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</si>
  <si>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</si>
  <si>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</si>
  <si>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</si>
  <si>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</si>
  <si>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</si>
  <si>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</si>
  <si>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</si>
  <si>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</si>
  <si>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</si>
  <si>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</si>
  <si>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</si>
  <si>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</si>
  <si>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</si>
  <si>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</si>
  <si>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</si>
  <si>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</si>
  <si>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</si>
  <si>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</si>
  <si>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</si>
  <si>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</si>
  <si>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</si>
  <si>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</si>
  <si>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</si>
  <si>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</si>
  <si>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</si>
  <si>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</si>
  <si>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</si>
  <si>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</si>
  <si>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</si>
  <si>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</si>
  <si>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</si>
  <si>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</si>
  <si>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</si>
  <si>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</si>
  <si>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</si>
  <si>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</si>
  <si>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</si>
  <si>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</si>
  <si>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</si>
  <si>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</si>
  <si>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</si>
  <si>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</si>
  <si>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</si>
  <si>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</si>
  <si>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</si>
  <si>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</si>
  <si>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</si>
  <si>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</si>
  <si>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</si>
  <si>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</si>
  <si>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</si>
  <si>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</si>
  <si>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</si>
  <si>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</si>
  <si>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</si>
  <si>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</si>
  <si>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</si>
  <si>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</si>
  <si>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</si>
  <si>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</si>
  <si>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</si>
  <si>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</si>
  <si>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</si>
  <si>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</si>
  <si>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</si>
  <si>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</si>
  <si>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</si>
  <si>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</si>
  <si>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</si>
  <si>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</si>
  <si>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</si>
  <si>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</si>
  <si>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</si>
  <si>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</si>
  <si>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</si>
  <si>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</si>
  <si>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</si>
  <si>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</si>
  <si>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</si>
  <si>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</si>
  <si>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</si>
  <si>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</si>
  <si>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</si>
  <si>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</si>
  <si>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</si>
  <si>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</si>
  <si>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</si>
  <si>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</si>
  <si>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</si>
  <si>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</si>
  <si>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</si>
  <si>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</si>
  <si>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</si>
  <si>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</si>
  <si>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</si>
  <si>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</si>
  <si>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</si>
  <si>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</si>
  <si>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</si>
  <si>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</si>
  <si>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</si>
  <si>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</si>
  <si>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</si>
  <si>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</si>
  <si>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</si>
  <si>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</si>
  <si>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</si>
  <si>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</si>
  <si>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</si>
  <si>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</si>
  <si>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</si>
  <si>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</si>
  <si>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</si>
  <si>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</si>
  <si>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</si>
  <si>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</si>
  <si>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</si>
  <si>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</si>
  <si>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</si>
  <si>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</si>
  <si>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</si>
  <si>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</si>
  <si>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</si>
  <si>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</si>
  <si>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</si>
  <si>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</si>
  <si>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</si>
  <si>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</si>
  <si>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</si>
  <si>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</si>
  <si>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</si>
  <si>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</si>
  <si>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</si>
  <si>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</si>
  <si>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</si>
  <si>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</si>
  <si>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</si>
  <si>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</si>
  <si>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</si>
  <si>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</si>
  <si>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</si>
  <si>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</si>
  <si>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</si>
  <si>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</si>
  <si>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</si>
  <si>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</si>
  <si>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</si>
  <si>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</si>
  <si>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</si>
  <si>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</si>
  <si>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</si>
  <si>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</si>
  <si>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</si>
  <si>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</si>
  <si>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</si>
  <si>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</si>
  <si>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</si>
  <si>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</si>
  <si>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</si>
  <si>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</si>
  <si>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</si>
  <si>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</si>
  <si>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</si>
  <si>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</si>
  <si>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</si>
  <si>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</si>
  <si>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</si>
  <si>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</si>
  <si>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</si>
  <si>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</si>
  <si>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</si>
  <si>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</si>
  <si>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</si>
  <si>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</si>
  <si>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</si>
  <si>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</si>
  <si>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</si>
  <si>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</si>
  <si>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</si>
  <si>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</si>
  <si>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</si>
  <si>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</si>
  <si>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</si>
  <si>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</si>
  <si>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</si>
  <si>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</si>
  <si>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</si>
  <si>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</si>
  <si>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</si>
  <si>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</si>
  <si>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</si>
  <si>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</si>
  <si>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</si>
  <si>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</si>
  <si>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</si>
  <si>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</si>
  <si>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</si>
  <si>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</si>
  <si>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</si>
  <si>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</si>
  <si>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</si>
  <si>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</si>
  <si>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</si>
  <si>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</si>
  <si>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</si>
  <si>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</si>
  <si>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</si>
  <si>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</si>
  <si>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</si>
  <si>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</si>
  <si>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</si>
  <si>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</si>
  <si>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</si>
  <si>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</si>
  <si>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</si>
  <si>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</si>
  <si>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</si>
  <si>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</si>
  <si>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</si>
  <si>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</si>
  <si>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</si>
  <si>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</si>
  <si>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</si>
  <si>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</si>
  <si>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</si>
  <si>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</si>
  <si>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</si>
  <si>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</si>
  <si>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</si>
  <si>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</si>
  <si>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</si>
  <si>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</si>
  <si>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</si>
  <si>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</si>
  <si>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</si>
  <si>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</si>
  <si>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</si>
  <si>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</si>
  <si>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</si>
  <si>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</si>
  <si>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</si>
  <si>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</si>
  <si>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</si>
  <si>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</si>
  <si>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</si>
  <si>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</si>
  <si>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</si>
  <si>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</si>
  <si>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</si>
  <si>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</si>
  <si>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</si>
  <si>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</si>
  <si>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</si>
  <si>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</si>
  <si>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</si>
  <si>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</si>
  <si>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</si>
  <si>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</si>
  <si>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</si>
  <si>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</si>
  <si>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</si>
  <si>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</si>
  <si>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</si>
  <si>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</si>
  <si>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</si>
  <si>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</si>
  <si>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</si>
  <si>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</si>
  <si>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</si>
  <si>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</si>
  <si>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</si>
  <si>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</si>
  <si>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</si>
  <si>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</si>
  <si>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</si>
  <si>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</si>
  <si>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</si>
  <si>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</si>
  <si>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</si>
  <si>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</si>
  <si>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</si>
  <si>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</si>
  <si>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</si>
  <si>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</si>
  <si>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</si>
  <si>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</si>
  <si>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</si>
  <si>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</si>
  <si>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</si>
  <si>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</si>
  <si>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</si>
  <si>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</si>
  <si>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</si>
  <si>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</si>
  <si>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</si>
  <si>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</si>
  <si>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</si>
  <si>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</si>
  <si>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</si>
  <si>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</si>
  <si>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</si>
  <si>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</si>
  <si>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</si>
  <si>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</si>
  <si>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</si>
  <si>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</si>
  <si>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</si>
  <si>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</si>
  <si>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</si>
  <si>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</si>
  <si>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</si>
  <si>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</si>
  <si>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</si>
  <si>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</si>
  <si>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</si>
  <si>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</si>
  <si>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</si>
  <si>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</si>
  <si>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</si>
  <si>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</si>
  <si>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</si>
  <si>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</si>
  <si>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</si>
  <si>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</si>
  <si>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</si>
  <si>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</si>
  <si>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</si>
  <si>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</si>
  <si>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</si>
  <si>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</si>
  <si>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</si>
  <si>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</si>
  <si>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</si>
  <si>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</si>
  <si>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</si>
  <si>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</si>
  <si>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</si>
  <si>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</si>
  <si>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</si>
  <si>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</si>
  <si>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</si>
  <si>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</si>
  <si>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</si>
  <si>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</si>
  <si>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</si>
  <si>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</si>
  <si>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</si>
  <si>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</si>
  <si>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</si>
  <si>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</si>
  <si>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</si>
  <si>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</si>
  <si>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</si>
  <si>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</si>
  <si>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</si>
  <si>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</si>
  <si>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</si>
  <si>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</si>
  <si>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</si>
  <si>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</si>
  <si>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</si>
  <si>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</si>
  <si>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</si>
  <si>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</si>
  <si>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</si>
  <si>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</si>
  <si>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</si>
  <si>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</si>
  <si>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</si>
  <si>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</si>
  <si>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</si>
  <si>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</si>
  <si>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</si>
  <si>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</si>
  <si>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</si>
  <si>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</si>
  <si>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</si>
  <si>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</si>
  <si>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</si>
  <si>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</si>
  <si>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</si>
  <si>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</si>
  <si>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</si>
  <si>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</si>
  <si>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</si>
  <si>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</si>
  <si>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</si>
  <si>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</si>
  <si>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</si>
  <si>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</si>
  <si>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</si>
  <si>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</si>
  <si>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</si>
  <si>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</si>
  <si>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</si>
  <si>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</si>
  <si>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</si>
  <si>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</si>
  <si>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</si>
  <si>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</si>
  <si>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</si>
  <si>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</si>
  <si>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</si>
  <si>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</si>
  <si>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</si>
  <si>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</si>
  <si>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</si>
  <si>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</si>
  <si>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</si>
  <si>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</si>
  <si>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</si>
  <si>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</si>
  <si>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</si>
  <si>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</si>
  <si>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</si>
  <si>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</si>
  <si>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</si>
  <si>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</si>
  <si>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</si>
  <si>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</si>
  <si>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</si>
  <si>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</si>
  <si>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</si>
  <si>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</si>
  <si>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</si>
  <si>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</si>
  <si>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</si>
  <si>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</si>
  <si>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</si>
  <si>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</si>
  <si>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</si>
  <si>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</si>
  <si>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</si>
  <si>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</si>
  <si>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</si>
  <si>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</si>
  <si>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</si>
  <si>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</si>
  <si>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</si>
  <si>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</si>
  <si>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</si>
  <si>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</si>
  <si>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</si>
  <si>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</si>
  <si>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</si>
  <si>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</si>
  <si>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</si>
  <si>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</si>
  <si>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</si>
  <si>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</si>
  <si>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</si>
  <si>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</si>
  <si>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</si>
  <si>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</si>
  <si>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</si>
  <si>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</si>
  <si>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</si>
  <si>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</si>
  <si>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</si>
  <si>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</si>
  <si>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</si>
  <si>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</si>
  <si>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</si>
  <si>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</si>
  <si>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</si>
  <si>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</si>
  <si>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</si>
  <si>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</si>
  <si>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</si>
  <si>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</si>
  <si>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</si>
  <si>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</si>
  <si>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</si>
  <si>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</si>
  <si>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</si>
  <si>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</si>
  <si>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</si>
  <si>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</si>
  <si>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</si>
  <si>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</si>
  <si>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</si>
  <si>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</si>
  <si>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</si>
  <si>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</si>
  <si>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</si>
  <si>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</si>
  <si>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</si>
  <si>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</si>
  <si>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</si>
  <si>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</si>
  <si>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</si>
  <si>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</si>
  <si>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</si>
  <si>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</si>
  <si>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</si>
  <si>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</si>
  <si>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</si>
  <si>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</si>
  <si>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</si>
  <si>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</si>
  <si>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</si>
  <si>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</si>
  <si>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</si>
  <si>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</si>
  <si>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</si>
  <si>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</si>
  <si>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</si>
  <si>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</si>
  <si>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</si>
  <si>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</si>
  <si>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</si>
  <si>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</si>
  <si>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</si>
  <si>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</si>
  <si>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</si>
  <si>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</si>
  <si>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</si>
  <si>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</si>
  <si>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</si>
  <si>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</si>
  <si>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</si>
  <si>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</si>
  <si>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</si>
  <si>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</si>
  <si>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</si>
  <si>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</si>
  <si>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</si>
  <si>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</si>
  <si>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</si>
  <si>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</si>
  <si>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</si>
  <si>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</si>
  <si>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</si>
  <si>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</si>
  <si>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</si>
  <si>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</si>
  <si>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</si>
  <si>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</si>
  <si>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</si>
  <si>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</si>
  <si>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</si>
  <si>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</si>
  <si>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</si>
  <si>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</si>
  <si>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</si>
  <si>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</si>
  <si>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</si>
  <si>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</si>
  <si>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</si>
  <si>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</si>
  <si>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</si>
  <si>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</si>
  <si>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</si>
  <si>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</si>
  <si>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</si>
  <si>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</si>
  <si>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</si>
  <si>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</si>
  <si>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</si>
  <si>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</si>
  <si>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</si>
  <si>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</si>
  <si>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</si>
  <si>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</si>
  <si>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</si>
  <si>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</si>
  <si>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</si>
  <si>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</si>
  <si>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</si>
  <si>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</si>
  <si>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</si>
  <si>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</si>
  <si>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</si>
  <si>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</si>
  <si>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</si>
  <si>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</si>
  <si>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</si>
  <si>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</si>
  <si>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</si>
  <si>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</si>
  <si>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</si>
  <si>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</si>
  <si>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</si>
  <si>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</si>
  <si>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</si>
  <si>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</si>
  <si>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</si>
  <si>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</si>
  <si>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</si>
  <si>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</si>
  <si>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</si>
  <si>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</si>
  <si>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</si>
  <si>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</si>
  <si>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</si>
  <si>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</si>
  <si>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</si>
  <si>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</si>
  <si>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</si>
  <si>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</si>
  <si>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</si>
  <si>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</si>
  <si>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</si>
  <si>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</si>
  <si>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</si>
  <si>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</si>
  <si>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</si>
  <si>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</si>
  <si>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</si>
  <si>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</si>
  <si>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</si>
  <si>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</si>
  <si>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</si>
  <si>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</si>
  <si>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</si>
  <si>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</si>
  <si>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</si>
  <si>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</si>
  <si>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</si>
  <si>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</si>
  <si>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</si>
  <si>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</si>
  <si>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</si>
  <si>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</si>
  <si>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</si>
  <si>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</si>
  <si>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</si>
  <si>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</si>
  <si>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</si>
  <si>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</si>
  <si>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</si>
  <si>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</si>
  <si>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</si>
  <si>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</si>
  <si>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</si>
  <si>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</si>
  <si>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</si>
  <si>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</si>
  <si>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</si>
  <si>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</si>
  <si>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</si>
  <si>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</si>
  <si>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</si>
  <si>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</si>
  <si>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</si>
  <si>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</si>
  <si>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</si>
  <si>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</si>
  <si>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</si>
  <si>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</si>
  <si>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</si>
  <si>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</si>
  <si>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</si>
  <si>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</si>
  <si>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</si>
  <si>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</si>
  <si>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</si>
  <si>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</si>
  <si>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</si>
  <si>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</si>
  <si>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</si>
  <si>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</si>
  <si>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</si>
  <si>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</si>
  <si>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</si>
  <si>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</si>
  <si>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</si>
  <si>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</si>
  <si>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</si>
  <si>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</si>
  <si>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</si>
  <si>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</si>
  <si>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</si>
  <si>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</si>
  <si>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</si>
  <si>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</si>
  <si>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</si>
  <si>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</si>
  <si>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</si>
  <si>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</si>
  <si>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</si>
  <si>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</si>
  <si>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</si>
  <si>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</si>
  <si>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</si>
  <si>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</si>
  <si>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</si>
  <si>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</si>
  <si>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</si>
  <si>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</si>
  <si>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</si>
  <si>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</si>
  <si>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</si>
  <si>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</si>
  <si>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</si>
  <si>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</si>
  <si>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</si>
  <si>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</si>
  <si>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</si>
  <si>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</si>
  <si>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</si>
  <si>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</si>
  <si>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</si>
  <si>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</si>
  <si>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</si>
  <si>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</si>
  <si>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</si>
  <si>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</si>
  <si>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</si>
  <si>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</si>
  <si>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</si>
  <si>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</si>
  <si>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</si>
  <si>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</si>
  <si>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</si>
  <si>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</si>
  <si>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</si>
  <si>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</si>
  <si>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</si>
  <si>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</si>
  <si>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</si>
  <si>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</si>
  <si>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</si>
  <si>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</si>
  <si>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</si>
  <si>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</si>
  <si>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</si>
  <si>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</si>
  <si>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</si>
  <si>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</si>
  <si>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</si>
  <si>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</si>
  <si>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</si>
  <si>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</si>
  <si>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</si>
  <si>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</si>
  <si>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</si>
  <si>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</si>
  <si>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</si>
  <si>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</si>
  <si>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</si>
  <si>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</si>
  <si>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</si>
  <si>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</si>
  <si>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</si>
  <si>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</si>
  <si>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</si>
  <si>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</si>
  <si>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</si>
  <si>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</si>
  <si>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</si>
  <si>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</si>
  <si>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</si>
  <si>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</si>
  <si>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</si>
  <si>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</si>
  <si>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</si>
  <si>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</si>
  <si>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</si>
  <si>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</si>
  <si>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</si>
  <si>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</si>
  <si>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</si>
  <si>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</si>
  <si>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</si>
  <si>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</si>
  <si>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</si>
  <si>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</si>
  <si>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</si>
  <si>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</si>
  <si>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</si>
  <si>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</si>
  <si>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</si>
  <si>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</si>
  <si>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</si>
  <si>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</si>
  <si>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</si>
  <si>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</si>
  <si>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</si>
  <si>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</si>
  <si>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</si>
  <si>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</si>
  <si>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</si>
  <si>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</si>
  <si>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</si>
  <si>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</si>
  <si>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</si>
  <si>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</si>
  <si>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</si>
  <si>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</si>
  <si>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</si>
  <si>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</si>
  <si>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</si>
  <si>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</si>
  <si>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</si>
  <si>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</si>
  <si>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</si>
  <si>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</si>
  <si>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</si>
  <si>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</si>
  <si>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</si>
  <si>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</si>
  <si>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</si>
  <si>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</si>
  <si>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</si>
  <si>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</si>
  <si>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</si>
  <si>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</si>
  <si>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</si>
  <si>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</si>
  <si>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</si>
  <si>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</si>
  <si>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</si>
  <si>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</si>
  <si>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</si>
  <si>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</si>
  <si>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</si>
  <si>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</si>
  <si>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</si>
  <si>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</si>
  <si>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</si>
  <si>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</si>
  <si>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</si>
  <si>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</si>
  <si>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</si>
  <si>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</si>
  <si>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</si>
  <si>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</si>
  <si>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</si>
  <si>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</si>
  <si>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</si>
  <si>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</si>
  <si>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</si>
  <si>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</si>
  <si>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</si>
  <si>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</si>
  <si>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</si>
  <si>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</si>
  <si>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</si>
  <si>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</si>
  <si>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</si>
  <si>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</si>
  <si>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</si>
  <si>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</si>
  <si>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</si>
  <si>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</si>
  <si>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</si>
  <si>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</si>
  <si>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</si>
  <si>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</si>
  <si>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</si>
  <si>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</si>
  <si>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</si>
  <si>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</si>
  <si>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</si>
  <si>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</si>
  <si>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</si>
  <si>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</si>
  <si>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</si>
  <si>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</si>
  <si>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</si>
  <si>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</si>
  <si>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</si>
  <si>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</si>
  <si>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</si>
  <si>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</si>
  <si>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</si>
  <si>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</si>
  <si>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</si>
  <si>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</si>
  <si>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</si>
  <si>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</si>
  <si>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</si>
  <si>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</si>
  <si>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</si>
  <si>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</si>
  <si>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</si>
  <si>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</si>
  <si>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</si>
  <si>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</si>
  <si>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</si>
  <si>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</si>
  <si>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</si>
  <si>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</si>
  <si>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</si>
  <si>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</si>
  <si>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</si>
  <si>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</si>
  <si>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</si>
  <si>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</si>
  <si>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</si>
  <si>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</si>
  <si>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</si>
  <si>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</si>
  <si>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</si>
  <si>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</si>
  <si>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</si>
  <si>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</si>
  <si>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</si>
  <si>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</si>
  <si>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</si>
  <si>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</si>
  <si>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</si>
  <si>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</si>
  <si>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</si>
  <si>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</si>
  <si>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</si>
  <si>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</si>
  <si>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</si>
  <si>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</si>
  <si>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</si>
  <si>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</si>
  <si>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</si>
  <si>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</si>
  <si>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</si>
  <si>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</si>
  <si>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</si>
  <si>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</si>
  <si>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</si>
  <si>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</si>
  <si>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</si>
  <si>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</si>
  <si>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</si>
  <si>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</si>
  <si>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</si>
  <si>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</si>
  <si>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</si>
  <si>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</si>
  <si>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</si>
  <si>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</si>
  <si>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</si>
  <si>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</si>
  <si>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</si>
  <si>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</si>
  <si>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</si>
  <si>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</si>
  <si>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</si>
  <si>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</si>
  <si>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</si>
  <si>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</si>
  <si>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</si>
  <si>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</si>
  <si>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</si>
  <si>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</si>
  <si>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</si>
  <si>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</si>
  <si>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</si>
  <si>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</si>
  <si>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</si>
  <si>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</si>
  <si>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</si>
  <si>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</si>
  <si>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</si>
  <si>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</si>
  <si>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</si>
  <si>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</si>
  <si>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</si>
  <si>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</si>
  <si>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</si>
  <si>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</si>
  <si>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</si>
  <si>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</si>
  <si>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</si>
  <si>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</si>
  <si>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</si>
  <si>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</si>
  <si>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</si>
  <si>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</si>
  <si>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</si>
  <si>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</si>
  <si>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</si>
  <si>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</si>
  <si>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</si>
  <si>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</si>
  <si>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</si>
  <si>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</si>
  <si>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</si>
  <si>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</si>
  <si>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</si>
  <si>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</si>
  <si>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</si>
  <si>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</si>
  <si>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</si>
  <si>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</si>
  <si>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</si>
  <si>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</si>
  <si>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</si>
  <si>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</si>
  <si>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</si>
  <si>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</si>
  <si>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</si>
  <si>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</si>
  <si>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</si>
  <si>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</si>
  <si>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</si>
  <si>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</si>
  <si>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</si>
  <si>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</si>
  <si>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</si>
  <si>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</si>
  <si>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</si>
  <si>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</si>
  <si>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</si>
  <si>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</si>
  <si>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</si>
  <si>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</si>
  <si>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</si>
  <si>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</si>
  <si>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</si>
  <si>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</si>
  <si>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</si>
  <si>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</si>
  <si>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</si>
  <si>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</si>
  <si>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</si>
  <si>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</si>
  <si>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</si>
  <si>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</si>
  <si>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</si>
  <si>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</si>
  <si>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</si>
  <si>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</si>
  <si>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</si>
  <si>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</si>
  <si>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</si>
  <si>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</si>
  <si>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</si>
  <si>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</si>
  <si>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</si>
  <si>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</si>
  <si>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</si>
  <si>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</si>
  <si>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</si>
  <si>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</si>
  <si>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</si>
  <si>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</si>
  <si>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</si>
  <si>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</si>
  <si>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</si>
  <si>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</si>
  <si>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</si>
  <si>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</si>
  <si>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</si>
  <si>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</si>
  <si>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</si>
  <si>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</si>
  <si>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</si>
  <si>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</si>
  <si>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</si>
  <si>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</si>
  <si>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</si>
  <si>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</si>
  <si>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</si>
  <si>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</si>
  <si>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</si>
  <si>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</si>
  <si>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</si>
  <si>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</si>
  <si>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</si>
  <si>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</si>
  <si>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</si>
  <si>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</si>
  <si>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</si>
  <si>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</si>
  <si>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</si>
  <si>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</si>
  <si>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</si>
  <si>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</si>
  <si>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</si>
  <si>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</si>
  <si>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</si>
  <si>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</si>
  <si>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</si>
  <si>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</si>
  <si>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</si>
  <si>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</si>
  <si>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</si>
  <si>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</si>
  <si>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</si>
  <si>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</si>
  <si>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</si>
  <si>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</si>
  <si>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</si>
  <si>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</si>
  <si>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</si>
  <si>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</si>
  <si>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</si>
  <si>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</si>
  <si>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</si>
  <si>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</si>
  <si>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</si>
  <si>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</si>
  <si>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</si>
  <si>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</si>
  <si>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</si>
  <si>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</si>
  <si>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</si>
  <si>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</si>
  <si>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</si>
  <si>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</si>
  <si>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</si>
  <si>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</si>
  <si>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</si>
  <si>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</si>
  <si>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</si>
  <si>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</si>
  <si>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</si>
  <si>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</si>
  <si>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</si>
  <si>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</si>
  <si>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</si>
  <si>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</si>
  <si>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</si>
  <si>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</si>
  <si>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</si>
  <si>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</si>
  <si>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</si>
  <si>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</si>
  <si>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</si>
  <si>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</si>
  <si>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</si>
  <si>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</si>
  <si>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</si>
  <si>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</si>
  <si>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</si>
  <si>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</si>
  <si>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</si>
  <si>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</si>
  <si>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</si>
  <si>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</si>
  <si>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</si>
  <si>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</si>
  <si>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</si>
  <si>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</si>
  <si>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</si>
  <si>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</si>
  <si>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</si>
  <si>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</si>
  <si>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</si>
  <si>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</si>
  <si>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</si>
  <si>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</si>
  <si>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</si>
  <si>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</si>
  <si>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</si>
  <si>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</si>
  <si>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</si>
  <si>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</si>
  <si>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</si>
  <si>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</si>
  <si>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</si>
  <si>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</si>
  <si>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</si>
  <si>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</si>
  <si>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</si>
  <si>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</si>
  <si>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</si>
  <si>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</si>
  <si>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</si>
  <si>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</si>
  <si>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</si>
  <si>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</si>
  <si>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</si>
  <si>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</si>
  <si>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</si>
  <si>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</si>
  <si>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</si>
  <si>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</si>
  <si>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</si>
  <si>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</si>
  <si>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</si>
  <si>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PCM-20251022-00002198</t>
  </si>
  <si>
    <t>jed0833</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</si>
  <si>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</si>
  <si>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</si>
  <si>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</si>
  <si>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</si>
  <si>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</si>
  <si>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</si>
  <si>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</si>
  <si>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</si>
  <si>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</si>
  <si>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</si>
  <si>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at site checking</t>
  </si>
  <si>
    <t>PCM-20251022-00002160</t>
  </si>
  <si>
    <t>TT-20251022-01680</t>
  </si>
  <si>
    <t xml:space="preserve">EM team need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</si>
</sst>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8" dataDxfId="47" headerRowBorderDxfId="45" tableBorderDxfId="46" totalsRowBorderDxfId="44">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290.01853356481297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9.5235451388871297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45952.966959490739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45952.966959490739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45952.966959490739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45952.966959490739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45952.966959490739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45952.966959490739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45952.966959490739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45952.966959490739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45952.966959490739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45952.966959490739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45952.966959490739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45952.966959490739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45952.966959490739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45952.966959490739</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45952.966959490739</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45952.966959490739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45952.966959490739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45952.966959490739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45952.966959490739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45952.966959490739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45952.966959490739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45952.966959490739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45952.966959490739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45952.966959490739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45952.966959490739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45952.966959490739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45952.966959490739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45952.966959490739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45952.966959490739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45952.966959490739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45952.966959490739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45952.966959490739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45952.966959490739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45952.966959490739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45952.966959490739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45952.966959490739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45952.966959490739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45952.966959490739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45952.966959490739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45952.966959490739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45952.966959490739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45952.966959490739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45952.966959490739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45952.966959490739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45952.966959490739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45952.966959490739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45952.966959490739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45952.966959490739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45952.966959490739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45952.966959490739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45952.966959490739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45952.966959490739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45952.966959490739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45952.966959490739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45952.966959490739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45952.966959490739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45952.966959490739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45952.966959490739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45952.966959490739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45952.966959490739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45952.966959490739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45952.966959490739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45952.966959490739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45952.966959490739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45952.966959490739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45952.966959490739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45952.966959490739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45952.966959490739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45952.966959490739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45952.966959490739</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45952.966959490739</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4C9AA423-807F-47D1-8026-B14D52DF43C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127.96712152777764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8.471184027774143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64" t="str">
        <f>IFERROR(VLOOKUP(D5,DB!A:K,11,0),"")</f>
        <v>R2</v>
      </c>
      <c r="C5" s="164">
        <v>1</v>
      </c>
      <c r="D5" s="164" t="s">
        <v>15535</v>
      </c>
      <c r="E5" s="164" t="s">
        <v>38998</v>
      </c>
      <c r="F5" s="164" t="s">
        <v>39087</v>
      </c>
      <c r="G5" s="164" t="str">
        <f ca="1">IFERROR(NOW()-F5,"-")</f>
        <v>-</v>
      </c>
      <c r="H5" s="164" t="s">
        <v>39087</v>
      </c>
      <c r="I5" s="164" t="str">
        <f>IFERROR(VLOOKUP(D5,DB!A:F,6,0),"")</f>
        <v>SCECO</v>
      </c>
      <c r="J5" s="164" t="str">
        <f>IFERROR(VLOOKUP(D5,DB!A:G,7,0),"")</f>
        <v>In progress</v>
      </c>
      <c r="K5" s="164" t="s">
        <v>39088</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45952.966959490739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45952.966959490739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45952.966959490739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45952.966959490739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45952.966959490739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45952.966959490739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45952.966959490739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45952.966959490739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45952.966959490739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45952.966959490739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45952.966959490739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45952.966959490739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45952.966959490739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45952.966959490739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45952.966959490739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45952.966959490739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45952.966959490739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45952.966959490739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45952.966959490739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45952.966959490739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45952.966959490739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45952.966959490739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45952.966959490739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45952.966959490739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45952.966959490739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45952.966959490739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45952.966959490739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45952.966959490739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45952.966959490739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45952.966959490739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45952.966959490739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45952.966959490739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45952.966959490739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45952.966959490739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45952.966959490739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45952.966959490739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45952.966959490739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45952.966959490739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45952.966959490739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45952.966959490739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45952.966959490739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45952.966959490739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45952.966959490739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45952.966959490739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45952.966959490739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45952.966959490739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45952.966959490739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45952.966959490739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45952.966959490739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45952.966959490739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45952.966959490739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45952.966959490739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45952.966959490739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45952.966959490739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45952.966959490739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45952.966959490739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45952.966959490739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45952.966959490739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45952.966959490739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45952.966959490739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45952.966959490739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45952.966959490739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45952.966959490739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45952.966959490739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45952.966959490739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45952.966959490739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45952.966959490739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45952.966959490739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45952.966959490739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45952.966959490739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45952.966959490739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45952.966959490739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45952.966959490739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45952.966959490739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45952.966959490739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45952.966959490739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45952.966959490739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45952.966959490739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45952.966959490739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45952.966959490739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45952.966959490739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45952.966959490739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45952.966959490739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45952.966959490739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45952.966959490739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45952.966959490739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45952.966959490739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45952.966959490739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45952.966959490739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45952.966959490739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45952.966959490739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45952.966959490739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45952.966959490739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45952.966959490739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45952.966959490739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45952.966959490739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45952.966959490739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45952.966959490739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45952.966959490739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45952.966959490739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45952.966959490739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45952.966959490739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45952.966959490739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45952.966959490739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45952.966959490739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45952.966959490739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45952.966959490739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45952.966959490739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45952.966959490739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45952.966959490739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45952.966959490739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45952.966959490739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45952.966959490739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45952.966959490739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45952.966959490739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45952.966959490739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45952.966959490739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45952.966959490739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45952.966959490739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45952.966959490739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45952.966959490739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45952.966959490739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45952.966959490739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45952.966959490739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45952.966959490739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45952.966959490739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45952.966959490739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45952.966959490739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45952.966959490739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45952.966959490739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45952.966959490739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45952.966959490739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45952.966959490739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45952.966959490739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45952.966959490739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45952.966959490739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45952.966959490739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45952.966959490739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45952.966959490739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45952.966959490739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45952.966959490739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45952.966959490739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45952.966959490739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45952.966959490739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45952.966959490739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45952.966959490739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45952.966959490739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45952.966959490739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45952.966959490739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45952.966959490739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45952.966959490739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45952.966959490739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45952.966959490739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45952.966959490739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45952.966959490739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45952.966959490739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45952.966959490739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45952.966959490739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45952.966959490739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45952.966959490739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45952.966959490739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45952.966959490739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45952.966959490739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45952.966959490739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45952.966959490739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45952.966959490739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45952.966959490739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45952.966959490739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45952.966959490739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45952.966959490739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45952.966959490739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45952.966959490739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45952.966959490739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45952.966959490739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45952.966959490739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45952.966959490739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45952.966959490739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45952.966959490739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45952.966959490739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45952.966959490739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45952.966959490739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45952.966959490739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45952.966959490739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45952.966959490739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45952.966959490739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45952.966959490739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45952.966959490739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45952.966959490739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45952.966959490739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45952.966959490739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45952.966959490739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45952.966959490739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45952.966959490739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45952.966959490739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45952.966959490739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45952.966959490739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45952.966959490739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45952.966959490739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45952.966959490739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45952.966959490739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45952.966959490739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45952.966959490739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45952.966959490739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45952.966959490739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45952.966959490739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45952.966959490739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45952.966959490739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45952.966959490739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45952.966959490739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45952.966959490739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45952.966959490739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45952.966959490739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45952.966959490739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45952.966959490739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45952.966959490739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45952.966959490739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45952.966959490739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45952.966959490739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45952.966959490739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45952.966959490739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45952.966959490739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45952.966959490739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45952.966959490739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45952.966959490739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45952.966959490739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45952.966959490739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45952.966959490739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45952.966959490739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45952.966959490739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45952.966959490739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45952.966959490739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45952.966959490739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45952.966959490739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45952.966959490739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45952.966959490739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45952.966959490739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45952.966959490739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45952.966959490739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45952.966959490739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45952.966959490739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45952.966959490739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45952.966959490739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45952.966959490739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45952.966959490739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45952.966959490739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45952.966959490739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45952.966959490739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45952.966959490739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45952.966959490739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45952.966959490739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45952.966959490739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45952.966959490739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45952.966959490739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45952.966959490739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45952.966959490739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45952.966959490739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45952.966959490739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45952.966959490739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45952.966959490739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45952.966959490739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45952.966959490739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45952.966959490739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45952.966959490739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45952.966959490739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45952.966959490739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45952.966959490739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45952.966959490739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45952.966959490739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45952.966959490739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45952.966959490739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45952.966959490739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45952.966959490739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45952.966959490739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45952.966959490739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45952.966959490739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45952.966959490739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45952.966959490739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45952.966959490739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45952.966959490739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45952.966959490739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45952.966959490739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45952.966959490739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45952.966959490739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45952.966959490739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45952.966959490739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45952.966959490739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45952.966959490739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45952.966959490739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45952.966959490739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45952.966959490739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45952.966959490739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45952.966959490739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45952.966959490739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45952.966959490739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45952.966959490739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45952.966959490739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45952.966959490739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45952.966959490739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45952.966959490739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45952.966959490739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45952.966959490739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45952.966959490739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45952.966959490739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45952.966959490739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45952.966959490739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45952.966959490739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45952.966959490739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45952.966959490739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45952.966959490739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45952.966959490739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45952.966959490739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45952.966959490739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45952.966959490739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45952.966959490739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45952.966959490739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45952.966959490739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45952.966959490739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45952.966959490739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45952.966959490739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45952.966959490739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45952.966959490739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45952.966959490739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45952.966959490739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45952.966959490739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45952.966959490739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45952.966959490739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45952.966959490739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45952.966959490739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45952.966959490739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45952.966959490739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45952.966959490739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45952.966959490739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45952.966959490739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45952.966959490739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45952.966959490739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45952.966959490739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45952.966959490739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45952.966959490739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45952.966959490739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45952.966959490739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45952.966959490739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45952.966959490739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45952.966959490739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45952.966959490739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45952.966959490739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45952.966959490739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45952.966959490739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45952.966959490739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45952.966959490739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45952.966959490739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45952.966959490739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45952.966959490739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45952.966959490739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45952.966959490739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45952.966959490739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45952.966959490739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45952.966959490739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45952.966959490739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45952.966959490739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45952.966959490739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45952.966959490739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45952.966959490739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45952.966959490739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45952.966959490739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45952.966959490739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45952.966959490739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45952.966959490739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45952.966959490739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45952.966959490739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45952.966959490739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45952.966959490739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45952.966959490739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45952.966959490739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45952.966959490739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45952.966959490739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45952.966959490739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45952.966959490739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45952.966959490739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45952.966959490739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45952.966959490739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45952.966959490739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45952.966959490739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45952.966959490739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45952.966959490739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45952.966959490739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45952.966959490739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45952.966959490739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45952.966959490739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45952.966959490739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45952.966959490739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45952.966959490739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45952.966959490739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45952.966959490739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45952.966959490739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45952.966959490739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45952.966959490739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45952.966959490739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45952.966959490739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45952.966959490739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45952.966959490739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45952.966959490739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45952.966959490739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45952.966959490739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45952.966959490739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45952.966959490739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45952.966959490739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45952.966959490739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45952.966959490739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45952.966959490739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45952.966959490739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45952.966959490739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45952.966959490739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45952.966959490739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45952.966959490739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45952.966959490739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45952.966959490739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45952.966959490739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45952.966959490739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45952.966959490739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45952.966959490739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45952.966959490739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45952.966959490739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45952.966959490739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45952.966959490739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45952.966959490739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45952.966959490739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45952.966959490739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45952.966959490739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45952.966959490739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45952.966959490739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45952.966959490739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45952.966959490739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45952.966959490739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45952.966959490739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45952.966959490739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45952.966959490739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45952.966959490739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45952.966959490739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45952.966959490739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45952.966959490739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45952.966959490739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45952.966959490739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45952.966959490739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45952.966959490739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45952.966959490739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45952.966959490739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45952.966959490739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45952.966959490739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45952.966959490739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45952.966959490739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45952.966959490739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45952.966959490739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45952.966959490739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45952.966959490739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45952.966959490739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45952.966959490739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45952.966959490739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45952.966959490739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45952.966959490739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45952.966959490739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45952.966959490739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45952.966959490739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45952.966959490739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45952.966959490739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45952.966959490739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45952.966959490739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45952.966959490739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45952.966959490739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45952.966959490739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45952.966959490739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45952.966959490739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45952.966959490739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45952.966959490739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45952.966959490739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45952.966959490739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45952.966959490739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45952.966959490739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45952.966959490739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45952.966959490739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45952.966959490739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45952.966959490739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45952.966959490739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45952.966959490739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45952.966959490739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45952.966959490739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45952.966959490739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45952.966959490739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45952.966959490739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45952.966959490739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45952.966959490739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45952.966959490739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45952.966959490739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45952.966959490739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45952.966959490739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45952.966959490739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45952.966959490739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45952.966959490739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45952.966959490739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45952.966959490739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45952.966959490739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45952.966959490739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45952.966959490739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45952.966959490739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45952.966959490739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45952.966959490739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45952.966959490739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45952.966959490739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45952.966959490739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45952.966959490739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45952.966959490739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45952.966959490739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45952.966959490739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45952.966959490739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45952.966959490739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45952.966959490739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45952.966959490739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45952.966959490739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45952.966959490739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45952.966959490739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45952.966959490739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45952.966959490739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45952.966959490739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45952.966959490739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45952.966959490739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45952.966959490739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45952.966959490739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45952.966959490739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45952.966959490739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45952.966959490739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45952.966959490739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45952.966959490739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45952.966959490739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45952.966959490739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45952.966959490739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45952.966959490739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45952.966959490739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45952.966959490739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45952.966959490739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45952.966959490739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45952.966959490739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45952.966959490739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45952.966959490739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45952.966959490739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45952.966959490739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45952.966959490739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45952.966959490739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45952.966959490739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45952.966959490739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45952.966959490739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45952.966959490739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45952.966959490739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45952.966959490739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45952.966959490739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45952.966959490739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45952.966959490739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45952.966959490739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45952.966959490739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45952.966959490739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45952.966959490739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45952.966959490739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45952.966959490739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45952.966959490739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45952.966959490739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45952.966959490739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45952.966959490739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45952.966959490739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45952.966959490739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45952.966959490739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45952.966959490739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45952.966959490739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45952.966959490739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45952.966959490739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45952.966959490739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45952.966959490739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45952.966959490739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45952.966959490739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45952.966959490739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45952.966959490739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45952.966959490739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45952.966959490739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45952.966959490739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45952.966959490739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45952.966959490739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45952.966959490739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45952.966959490739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45952.966959490739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45952.966959490739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45952.966959490739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45952.966959490739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45952.966959490739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45952.966959490739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45952.966959490739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45952.966959490739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45952.966959490739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45952.966959490739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45952.966959490739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45952.966959490739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45952.966959490739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45952.966959490739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45952.966959490739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45952.966959490739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45952.966959490739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45952.966959490739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45952.966959490739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45952.966959490739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45952.966959490739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45952.966959490739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45952.966959490739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45952.966959490739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45952.966959490739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45952.966959490739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45952.966959490739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45952.966959490739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45952.966959490739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45952.966959490739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45952.966959490739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45952.966959490739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45952.966959490739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45952.966959490739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45952.966959490739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45952.966959490739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45952.966959490739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45952.966959490739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45952.966959490739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45952.966959490739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45952.966959490739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45952.966959490739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45952.966959490739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45952.966959490739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45952.966959490739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45952.966959490739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45952.966959490739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45952.966959490739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45952.966959490739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45952.966959490739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45952.966959490739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45952.966959490739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45952.966959490739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45952.966959490739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45952.966959490739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45952.966959490739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45952.966959490739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45952.966959490739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45952.966959490739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45952.966959490739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45952.966959490739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45952.966959490739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45952.966959490739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45952.966959490739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45952.966959490739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45952.966959490739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45952.966959490739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45952.966959490739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45952.966959490739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45952.966959490739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45952.966959490739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45952.966959490739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45952.966959490739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45952.966959490739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45952.966959490739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45952.966959490739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45952.966959490739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45952.966959490739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45952.966959490739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45952.966959490739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45952.966959490739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45952.966959490739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45952.966959490739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45952.966959490739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45952.966959490739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45952.966959490739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45952.966959490739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45952.966959490739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45952.966959490739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45952.966959490739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45952.966959490739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45952.966959490739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45952.966959490739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45952.966959490739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45952.966959490739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45952.966959490739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45952.966959490739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45952.966959490739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45952.966959490739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45952.966959490739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45952.966959490739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45952.966959490739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45952.966959490739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45952.966959490739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45952.966959490739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45952.966959490739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45952.966959490739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45952.966959490739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45952.966959490739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45952.966959490739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45952.966959490739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45952.966959490739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45952.966959490739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45952.966959490739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45952.966959490739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45952.966959490739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45952.966959490739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45952.966959490739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45952.966959490739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45952.966959490739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45952.966959490739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45952.966959490739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45952.966959490739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45952.966959490739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45952.966959490739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45952.966959490739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45952.966959490739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45952.966959490739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45952.966959490739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45952.966959490739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45952.966959490739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45952.966959490739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45952.966959490739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45952.966959490739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45952.966959490739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45952.966959490739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45952.966959490739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45952.966959490739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45952.966959490739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45952.966959490739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45952.966959490739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45952.966959490739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45952.966959490739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45952.966959490739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45952.966959490739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45952.966959490739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45952.966959490739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45952.966959490739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45952.966959490739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45952.966959490739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45952.966959490739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45952.966959490739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45952.966959490739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45952.966959490739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45952.966959490739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45952.966959490739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45952.966959490739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45952.966959490739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45952.966959490739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45952.966959490739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45952.966959490739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45952.966959490739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45952.966959490739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45952.966959490739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45952.966959490739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45952.966959490739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45952.966959490739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45952.966959490739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45952.966959490739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45952.966959490739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45952.966959490739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45952.966959490739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45952.966959490739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45952.966959490739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45952.966959490739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45952.966959490739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45952.966959490739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45952.966959490739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45952.966959490739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45952.966959490739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45952.966959490739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45952.966959490739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45952.966959490739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45952.966959490739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45952.966959490739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45952.966959490739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45952.966959490739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45952.966959490739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45952.966959490739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45952.966959490739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45952.966959490739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45952.966959490739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45952.966959490739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45952.966959490739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45952.966959490739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45952.966959490739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45952.966959490739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45952.966959490739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45952.966959490739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45952.966959490739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45952.966959490739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45952.966959490739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45952.966959490739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45952.966959490739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45952.966959490739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45952.966959490739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45952.966959490739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45952.966959490739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45952.966959490739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45952.966959490739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45952.966959490739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45952.966959490739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45952.966959490739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45952.966959490739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45952.966959490739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45952.966959490739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45952.966959490739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45952.966959490739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45952.966959490739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45952.966959490739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45952.966959490739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45952.966959490739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45952.966959490739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45952.966959490739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45952.966959490739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45952.966959490739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45952.966959490739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45952.966959490739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45952.966959490739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45952.966959490739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45952.966959490739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45952.966959490739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45952.966959490739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45952.966959490739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45952.966959490739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45952.966959490739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45952.966959490739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45952.966959490739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45952.966959490739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45952.966959490739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45952.966959490739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45952.966959490739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45952.966959490739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45952.966959490739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45952.966959490739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45952.966959490739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45952.966959490739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45952.966959490739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45952.966959490739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45952.966959490739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45952.966959490739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45952.966959490739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45952.966959490739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45952.966959490739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45952.966959490739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45952.966959490739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45952.966959490739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45952.966959490739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45952.966959490739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45952.966959490739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45952.966959490739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45952.966959490739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45952.966959490739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45952.966959490739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45952.966959490739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45952.966959490739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45952.966959490739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45952.966959490739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45952.966959490739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45952.966959490739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45952.966959490739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45952.966959490739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45952.966959490739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45952.966959490739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45952.966959490739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45952.966959490739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45952.966959490739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45952.966959490739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45952.966959490739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45952.966959490739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45952.966959490739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45952.966959490739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45952.966959490739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45952.966959490739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45952.966959490739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45952.966959490739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45952.966959490739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45952.966959490739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45952.966959490739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45952.966959490739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45952.966959490739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45952.966959490739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45952.966959490739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45952.966959490739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45952.966959490739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45952.966959490739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45952.966959490739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45952.966959490739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45952.966959490739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45952.966959490739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45952.966959490739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45952.966959490739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45952.966959490739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45952.966959490739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45952.966959490739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45952.966959490739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45952.966959490739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45952.966959490739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45952.966959490739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45952.966959490739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45952.966959490739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45952.966959490739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45952.966959490739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45952.966959490739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45952.966959490739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45952.966959490739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45952.966959490739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45952.966959490739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45952.966959490739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45952.966959490739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45952.966959490739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45952.966959490739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45952.966959490739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45952.966959490739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45952.966959490739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45952.966959490739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45952.966959490739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45952.966959490739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45952.966959490739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45952.966959490739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45952.966959490739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45952.966959490739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45952.966959490739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45952.966959490739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45952.966959490739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45952.966959490739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45952.966959490739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45952.966959490739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45952.966959490739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45952.966959490739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45952.966959490739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45952.966959490739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45952.966959490739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45952.966959490739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45952.966959490739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45952.966959490739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45952.966959490739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45952.966959490739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45952.966959490739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45952.966959490739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45952.966959490739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45952.966959490739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45952.966959490739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45952.966959490739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45952.966959490739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45952.966959490739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45952.966959490739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45952.966959490739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45952.966959490739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45952.966959490739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45952.966959490739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45952.966959490739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45952.966959490739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45952.966959490739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45952.966959490739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45952.966959490739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45952.966959490739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45952.966959490739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45952.966959490739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45952.966959490739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45952.966959490739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45952.966959490739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45952.966959490739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45952.966959490739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45952.966959490739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45952.966959490739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45952.966959490739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45952.966959490739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45952.966959490739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45952.966959490739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45952.966959490739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45952.966959490739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45952.966959490739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45952.966959490739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45952.966959490739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45952.966959490739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45952.966959490739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45952.966959490739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45952.966959490739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45952.966959490739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45952.966959490739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45952.966959490739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45952.966959490739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45952.966959490739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45952.966959490739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45952.966959490739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45952.966959490739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45952.966959490739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45952.966959490739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45952.966959490739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45952.966959490739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45952.966959490739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45952.966959490739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45952.966959490739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45952.966959490739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45952.966959490739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45952.966959490739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45952.966959490739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45952.966959490739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45952.966959490739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45952.966959490739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45952.966959490739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45952.966959490739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45952.966959490739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45952.966959490739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45952.966959490739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45952.966959490739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45952.966959490739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45952.966959490739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45952.966959490739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45952.966959490739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45952.966959490739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45952.966959490739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45952.966959490739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45952.966959490739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45952.966959490739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45952.966959490739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45952.966959490739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45952.966959490739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45952.966959490739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45952.966959490739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45952.966959490739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45952.966959490739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45952.966959490739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45952.966959490739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45952.966959490739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45952.966959490739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45952.966959490739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45952.966959490739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45952.966959490739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45952.966959490739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45952.966959490739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45952.966959490739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45952.966959490739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45952.966959490739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45952.966959490739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45952.966959490739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45952.966959490739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45952.966959490739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45952.966959490739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45952.966959490739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45952.966959490739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45952.966959490739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45952.966959490739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45952.966959490739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45952.966959490739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45952.966959490739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45952.966959490739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45952.966959490739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45952.966959490739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45952.966959490739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45952.966959490739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45952.966959490739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45952.966959490739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45952.966959490739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45952.966959490739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45952.966959490739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45952.966959490739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45952.966959490739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45952.966959490739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45952.966959490739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45952.966959490739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45952.966959490739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45952.966959490739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45952.966959490739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45952.966959490739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45952.966959490739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45952.966959490739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45952.966959490739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45952.966959490739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45952.966959490739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45952.966959490739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45952.966959490739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45952.966959490739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45952.966959490739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45952.966959490739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45952.966959490739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45952.966959490739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45952.966959490739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45952.966959490739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45952.966959490739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45952.966959490739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45952.966959490739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45952.966959490739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45952.966959490739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45952.966959490739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45952.966959490739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45952.966959490739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45952.966959490739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45952.966959490739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45952.966959490739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45952.966959490739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45952.966959490739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45952.966959490739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45952.966959490739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45952.966959490739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45952.966959490739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45952.966959490739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45952.966959490739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45952.966959490739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45952.966959490739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45952.966959490739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45952.966959490739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45952.966959490739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45952.966959490739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45952.966959490739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45952.966959490739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45952.966959490739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45952.966959490739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45952.966959490739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45952.966959490739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45952.966959490739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45952.966959490739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45952.966959490739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45952.966959490739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45952.966959490739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45952.966959490739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45952.966959490739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45952.966959490739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45952.966959490739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45952.966959490739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45952.966959490739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45952.966959490739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45952.966959490739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45952.966959490739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45952.966959490739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45952.966959490739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45952.966959490739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45952.966959490739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45952.966959490739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45952.966959490739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45952.966959490739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45952.966959490739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45952.966959490739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45952.966959490739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45952.966959490739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45952.966959490739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45952.966959490739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45952.966959490739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45952.966959490739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45952.966959490739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45952.966959490739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45952.966959490739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45952.966959490739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45952.966959490739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45952.966959490739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45952.966959490739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45952.966959490739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45952.966959490739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45952.966959490739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45952.966959490739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45952.966959490739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45952.966959490739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45952.966959490739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45952.966959490739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45952.966959490739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45952.966959490739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45952.966959490739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45952.966959490739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45952.966959490739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45952.966959490739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45952.966959490739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45952.966959490739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45952.966959490739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45952.966959490739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45952.966959490739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45952.966959490739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45952.966959490739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45952.966959490739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45952.966959490739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45952.966959490739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45952.966959490739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45952.966959490739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45952.966959490739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45952.966959490739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45952.966959490739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45952.966959490739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45952.966959490739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45952.966959490739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45952.966959490739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45952.966959490739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45952.966959490739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45952.966959490739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45952.966959490739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45952.966959490739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45952.966959490739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45952.966959490739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45952.966959490739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45952.966959490739</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249.48624189814291</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2</v>
      </c>
      <c r="D3" s="95" t="s">
        <v>39092</v>
      </c>
      <c r="E3" s="100" t="s">
        <v>38998</v>
      </c>
      <c r="F3" s="125">
        <v>45952.9375</v>
      </c>
      <c r="G3" s="126">
        <f ca="1">IFERROR(NOW()-F3,"")</f>
        <v>2.9459490739100147E-2</v>
      </c>
      <c r="H3" s="125">
        <v>45952.930694444447</v>
      </c>
      <c r="I3" s="121" t="str">
        <f>IFERROR(VLOOKUP(D3,DB!A:F,6,0),"")</f>
        <v>SCECO</v>
      </c>
      <c r="J3" s="121" t="str">
        <f>IFERROR(VLOOKUP(D3,DB!A:G,7,0),"")</f>
        <v>Vandalized</v>
      </c>
      <c r="K3" s="127" t="s">
        <v>39093</v>
      </c>
      <c r="L3" s="123" t="str">
        <f>IFERROR(VLOOKUP(D3,DB!A:I,9,0),"")</f>
        <v>Latis</v>
      </c>
    </row>
    <row r="4" spans="1:16" ht="15" customHeight="1">
      <c r="A4" s="121"/>
      <c r="B4" s="121" t="str">
        <f>IFERROR(VLOOKUP(D4,DB!A:K,11,0),"")</f>
        <v/>
      </c>
      <c r="C4" s="122"/>
      <c r="D4" s="123"/>
      <c r="E4" s="100"/>
      <c r="F4" s="125"/>
      <c r="G4" s="126">
        <f ca="1">IFERROR(NOW()-F4,"")</f>
        <v>45952.966959490739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45952.966959490739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45952.966959490739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45952.966959490739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45952.966959490739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45952.966959490739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45952.966959490739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45952.966959490739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45952.966959490739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45952.966959490739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45952.966959490739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45952.966959490739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45952.966959490739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45952.966959490739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45952.966959490739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45952.966959490739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45952.966959490739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45952.966959490739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45952.966959490739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45952.966959490739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45952.966959490739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45952.966959490739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45952.966959490739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45952.966959490739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45952.966959490739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45952.966959490739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45952.966959490739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45952.966959490739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45952.966959490739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45952.966959490739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45952.966959490739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45952.966959490739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45952.966959490739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45952.966959490739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45952.966959490739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45952.966959490739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45952.966959490739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45952.966959490739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45952.966959490739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45952.966959490739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45952.966959490739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45952.966959490739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45952.966959490739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45952.966959490739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45952.966959490739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45952.966959490739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45952.966959490739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45952.966959490739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45952.966959490739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45952.966959490739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45952.966959490739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45952.966959490739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45952.966959490739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45952.966959490739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45952.966959490739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45952.966959490739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45952.966959490739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45952.966959490739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45952.966959490739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45952.966959490739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45952.966959490739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45952.966959490739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45952.966959490739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45952.966959490739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45952.966959490739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45952.966959490739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45952.966959490739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45952.966959490739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45952.966959490739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45952.966959490739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45952.966959490739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45952.966959490739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45952.966959490739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45952.966959490739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45952.966959490739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45952.966959490739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45952.966959490739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45952.966959490739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45952.966959490739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45952.966959490739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45952.966959490739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45952.966959490739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45952.966959490739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45952.966959490739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45952.966959490739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45952.966959490739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45952.966959490739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45952.966959490739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45952.966959490739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45952.966959490739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45952.966959490739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45952.966959490739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45952.966959490739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45952.966959490739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45952.966959490739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45952.966959490739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45952.966959490739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45952.966959490739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45952.966959490739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45952.966959490739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45952.966959490739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45952.966959490739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45952.966959490739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45952.966959490739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45952.966959490739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45952.966959490739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45952.966959490739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45952.966959490739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45952.966959490739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45952.966959490739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45952.966959490739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45952.966959490739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45952.966959490739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45952.966959490739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45952.966959490739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45952.966959490739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45952.966959490739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45952.966959490739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45952.966959490739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45952.966959490739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45952.966959490739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45952.966959490739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45952.966959490739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45952.966959490739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45952.966959490739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45952.966959490739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45952.966959490739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45952.966959490739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45952.966959490739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45952.966959490739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45952.966959490739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45952.966959490739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45952.966959490739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45952.966959490739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45952.966959490739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45952.966959490739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45952.966959490739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45952.966959490739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45952.966959490739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45952.966959490739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45952.966959490739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45952.966959490739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45952.966959490739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45952.966959490739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45952.966959490739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45952.966959490739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45952.966959490739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45952.966959490739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45952.966959490739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45952.966959490739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45952.966959490739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45952.966959490739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45952.966959490739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45952.966959490739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45952.966959490739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45952.966959490739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45952.966959490739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45952.966959490739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45952.966959490739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45952.966959490739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45952.966959490739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45952.966959490739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45952.966959490739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45952.966959490739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45952.966959490739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45952.966959490739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45952.966959490739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45952.966959490739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45952.966959490739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45952.966959490739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45952.966959490739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45952.966959490739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45952.966959490739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45952.966959490739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45952.966959490739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45952.966959490739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45952.966959490739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45952.966959490739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45952.966959490739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45952.966959490739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45952.966959490739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45952.966959490739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45952.966959490739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45952.966959490739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45952.966959490739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45952.966959490739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45952.966959490739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45952.966959490739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45952.966959490739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45952.966959490739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45952.966959490739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45952.966959490739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45952.966959490739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45952.966959490739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45952.966959490739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45952.966959490739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45952.966959490739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45952.966959490739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45952.966959490739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45952.966959490739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45952.966959490739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45952.966959490739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45952.966959490739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45952.966959490739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45952.966959490739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45952.966959490739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45952.966959490739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45952.966959490739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45952.966959490739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45952.966959490739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45952.966959490739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45952.966959490739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45952.966959490739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45952.966959490739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45952.966959490739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45952.966959490739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45952.966959490739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45952.966959490739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45952.966959490739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45952.966959490739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45952.966959490739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45952.966959490739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45952.966959490739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45952.966959490739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45952.966959490739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45952.966959490739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45952.966959490739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45952.966959490739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45952.966959490739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45952.966959490739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45952.966959490739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45952.966959490739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45952.966959490739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45952.966959490739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45952.966959490739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45952.966959490739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45952.966959490739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45952.966959490739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45952.966959490739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45952.966959490739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45952.966959490739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45952.966959490739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45952.966959490739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45952.966959490739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45952.966959490739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45952.966959490739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45952.966959490739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45952.966959490739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45952.966959490739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45952.966959490739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45952.966959490739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45952.966959490739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45952.966959490739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45952.966959490739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45952.966959490739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45952.966959490739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45952.966959490739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45952.966959490739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45952.966959490739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45952.966959490739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45952.966959490739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45952.966959490739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45952.966959490739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45952.966959490739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45952.966959490739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45952.966959490739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45952.966959490739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45952.966959490739</v>
      </c>
      <c r="H271" s="125"/>
      <c r="I271" s="121" t="str">
        <f>IFERROR(VLOOKUP(D271,DB!A:F,6,0),"")</f>
        <v/>
      </c>
      <c r="J271" s="121" t="str">
        <f>IFERROR(VLOOKUP(D271,DB!A:G,7,0),"")</f>
        <v/>
      </c>
      <c r="K271" s="127"/>
      <c r="L271" s="123" t="str">
        <f>IFERROR(VLOOKUP(D271,DB!A:I,9,0),"")</f>
        <v/>
      </c>
    </row>
    <row r="272" spans="1:12" ht="15" customHeight="1">
      <c r="A272" s="128"/>
      <c r="B272" s="128" t="str">
        <f>IFERROR(VLOOKUP(D272,DB!A:K,11,0),"")</f>
        <v/>
      </c>
      <c r="C272" s="129"/>
      <c r="D272" s="130"/>
      <c r="E272" s="131"/>
      <c r="F272" s="132"/>
      <c r="G272" s="133">
        <f ca="1">IFERROR(NOW()-F272,"")</f>
        <v>45952.966959490739</v>
      </c>
      <c r="H272" s="132"/>
      <c r="I272" s="128" t="str">
        <f>IFERROR(VLOOKUP(D272,DB!A:F,6,0),"")</f>
        <v/>
      </c>
      <c r="J272" s="128" t="str">
        <f>IFERROR(VLOOKUP(D272,DB!A:G,7,0),"")</f>
        <v/>
      </c>
      <c r="K272" s="134"/>
      <c r="L272" s="130" t="str">
        <f>IFERROR(VLOOKUP(D272,DB!A:I,9,0),"")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61.134899305550789</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26.778082175922464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8.1953854166640667</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4.3058483796266955</v>
      </c>
      <c r="H5" s="155">
        <v>45948.661111111112</v>
      </c>
      <c r="I5" s="154" t="str">
        <f>IFERROR(VLOOKUP(D5,DB!A:F,6,0),"")</f>
        <v>SCECO</v>
      </c>
      <c r="J5" s="154" t="str">
        <f>IFERROR(VLOOKUP(D5,DB!A:G,7,0),"")</f>
        <v>Dead</v>
      </c>
      <c r="K5" s="154" t="s">
        <v>39101</v>
      </c>
      <c r="L5" s="154" t="str">
        <f>IFERROR(VLOOKUP(D5,DB!A:I,9,0),"")</f>
        <v>Latis</v>
      </c>
    </row>
    <row r="6" spans="1:13" ht="15">
      <c r="A6" s="154" t="s">
        <v>39102</v>
      </c>
      <c r="B6" s="154" t="str">
        <f>IFERROR(VLOOKUP(D6,DB!A:K,11,0),"")</f>
        <v>R5</v>
      </c>
      <c r="C6" s="154">
        <v>2</v>
      </c>
      <c r="D6" s="154" t="s">
        <v>35492</v>
      </c>
      <c r="E6" s="154" t="s">
        <v>38998</v>
      </c>
      <c r="F6" s="155">
        <v>45952.901608796295</v>
      </c>
      <c r="G6" s="156">
        <f ca="1">IFERROR(NOW()-F6,"")</f>
        <v>6.535069444362307E-2</v>
      </c>
      <c r="H6" s="155">
        <v>45952.894421296296</v>
      </c>
      <c r="I6" s="154" t="str">
        <f>IFERROR(VLOOKUP(D6,DB!A:F,6,0),"")</f>
        <v>SCECO</v>
      </c>
      <c r="J6" s="154" t="str">
        <f>IFERROR(VLOOKUP(D6,DB!A:G,7,0),"")</f>
        <v>Dead</v>
      </c>
      <c r="K6" s="154" t="s">
        <v>39103</v>
      </c>
      <c r="L6" s="154" t="str">
        <f>IFERROR(VLOOKUP(D6,DB!A:I,9,0),"")</f>
        <v>Latis</v>
      </c>
    </row>
    <row r="7" spans="1:13" ht="15">
      <c r="A7" s="154" t="s">
        <v>39104</v>
      </c>
      <c r="B7" s="154" t="str">
        <f>IFERROR(VLOOKUP(D7,DB!A:K,11,0),"")</f>
        <v>R5</v>
      </c>
      <c r="C7" s="154">
        <v>1</v>
      </c>
      <c r="D7" s="154" t="s">
        <v>32319</v>
      </c>
      <c r="E7" s="154" t="s">
        <v>38998</v>
      </c>
      <c r="F7" s="155">
        <v>45952.917233796295</v>
      </c>
      <c r="G7" s="156">
        <f ca="1">IFERROR(NOW()-F7,"")</f>
        <v>4.972569444362307E-2</v>
      </c>
      <c r="H7" s="155">
        <v>45952.911099537036</v>
      </c>
      <c r="I7" s="154" t="str">
        <f>IFERROR(VLOOKUP(D7,DB!A:F,6,0),"")</f>
        <v>Generator-SG</v>
      </c>
      <c r="J7" s="154" t="str">
        <f>IFERROR(VLOOKUP(D7,DB!A:G,7,0),"")</f>
        <v>Vandalized</v>
      </c>
      <c r="K7" s="154" t="s">
        <v>39103</v>
      </c>
      <c r="L7" s="154" t="str">
        <f>IFERROR(VLOOKUP(D7,DB!A:I,9,0),"")</f>
        <v>Latis</v>
      </c>
    </row>
    <row r="8" spans="1:13" ht="15">
      <c r="A8" s="161"/>
      <c r="B8" s="161" t="str">
        <f>IFERROR(VLOOKUP(D8,DB!A:K,11,0),"")</f>
        <v/>
      </c>
      <c r="C8" s="161"/>
      <c r="D8" s="161"/>
      <c r="E8" s="161"/>
      <c r="F8" s="162"/>
      <c r="G8" s="163">
        <f ca="1">IFERROR(NOW()-F8,"")</f>
        <v>45952.966959490739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45952.966959490739</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45952.966959490739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45952.966959490739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45952.966959490739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45952.966959490739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45952.966959490739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45952.966959490739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45952.966959490739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45952.966959490739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45952.966959490739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45952.966959490739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45952.966959490739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45952.966959490739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45952.966959490739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45952.966959490739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45952.966959490739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45952.966959490739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45952.966959490739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45952.966959490739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45952.966959490739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45952.966959490739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45952.966959490739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45952.966959490739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45952.966959490739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45952.966959490739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45952.966959490739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45952.966959490739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45952.966959490739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45952.966959490739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45952.966959490739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45952.966959490739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45952.966959490739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45952.966959490739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45952.966959490739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45952.966959490739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45952.966959490739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45952.966959490739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45952.966959490739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45952.966959490739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45952.966959490739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45952.966959490739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45952.966959490739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45952.966959490739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45952.966959490739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45952.966959490739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45952.966959490739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45952.966959490739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45952.966959490739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45952.966959490739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45952.966959490739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45952.966959490739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45952.966959490739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45952.966959490739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45952.966959490739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45952.966959490739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45952.966959490739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45952.966959490739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45952.966959490739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45952.966959490739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45952.966959490739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45952.966959490739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45952.966959490739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45952.966959490739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45952.966959490739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45952.966959490739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45952.966959490739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45952.966959490739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45952.966959490739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45952.966959490739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45952.966959490739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45952.966959490739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45952.966959490739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45952.966959490739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45952.966959490739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45952.966959490739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45952.966959490739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45952.966959490739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45952.966959490739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45952.966959490739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45952.966959490739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45952.966959490739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45952.966959490739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45952.966959490739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45952.966959490739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45952.966959490739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45952.966959490739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45952.966959490739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45952.966959490739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45952.966959490739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45952.966959490739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45952.966959490739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45952.966959490739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45952.966959490739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45952.966959490739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45952.966959490739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45952.966959490739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45952.966959490739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45952.966959490739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45952.966959490739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45952.966959490739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45952.966959490739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45952.966959490739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45952.966959490739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45952.966959490739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45952.966959490739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45952.966959490739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45952.966959490739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45952.966959490739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45952.966959490739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45952.966959490739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45952.966959490739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45952.966959490739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45952.966959490739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45952.966959490739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45952.966959490739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45952.966959490739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45952.966959490739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45952.966959490739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45952.966959490739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45952.966959490739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45952.966959490739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45952.966959490739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45952.966959490739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45952.966959490739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45952.966959490739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45952.966959490739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45952.966959490739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45952.966959490739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45952.966959490739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45952.966959490739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45952.966959490739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45952.966959490739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45952.966959490739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45952.966959490739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45952.966959490739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45952.966959490739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45952.966959490739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45952.966959490739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45952.966959490739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45952.966959490739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45952.966959490739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45952.966959490739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45952.966959490739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45952.966959490739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45952.966959490739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45952.966959490739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45952.966959490739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45952.966959490739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45952.966959490739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45952.966959490739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45952.966959490739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45952.966959490739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45952.966959490739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45952.966959490739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45952.966959490739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45952.966959490739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45952.966959490739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45952.966959490739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45952.966959490739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45952.966959490739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45952.966959490739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45952.966959490739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45952.966959490739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45952.966959490739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45952.966959490739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45952.966959490739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45952.966959490739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45952.966959490739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45952.966959490739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45952.966959490739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45952.966959490739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45952.966959490739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45952.966959490739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45952.966959490739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45952.966959490739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45952.966959490739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45952.966959490739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45952.966959490739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45952.966959490739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45952.966959490739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45952.966959490739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45952.966959490739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45952.966959490739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45952.966959490739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45952.966959490739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45952.966959490739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45952.966959490739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45952.966959490739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45952.966959490739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45952.966959490739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45952.966959490739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45952.966959490739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45952.966959490739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45952.966959490739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45952.966959490739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45952.966959490739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45952.966959490739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45952.966959490739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45952.966959490739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45952.966959490739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45952.966959490739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45952.966959490739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45952.966959490739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45952.966959490739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45952.966959490739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45952.966959490739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45952.966959490739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45952.966959490739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45952.966959490739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45952.966959490739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45952.966959490739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45952.966959490739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45952.966959490739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45952.966959490739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45952.966959490739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45952.966959490739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45952.966959490739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45952.966959490739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45952.966959490739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45952.966959490739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45952.966959490739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45952.966959490739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45952.966959490739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45952.966959490739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45952.966959490739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45952.966959490739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45952.966959490739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45952.966959490739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45952.966959490739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45952.966959490739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45952.966959490739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45952.966959490739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45952.966959490739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45952.966959490739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45952.966959490739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45952.966959490739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45952.966959490739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45952.966959490739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45952.966959490739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45952.966959490739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45952.966959490739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45952.966959490739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45952.966959490739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45952.966959490739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45952.966959490739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45952.966959490739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45952.966959490739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45952.966959490739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45952.966959490739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45952.966959490739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45952.966959490739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45952.966959490739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45952.966959490739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45952.966959490739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45952.966959490739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45952.966959490739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45952.966959490739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45952.966959490739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45952.966959490739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45952.966959490739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45952.966959490739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45952.966959490739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45952.966959490739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45952.966959490739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45952.966959490739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45952.966959490739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45952.966959490739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45952.966959490739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45952.966959490739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45952.966959490739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45952.966959490739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45952.966959490739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45952.966959490739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45952.966959490739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45952.966959490739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45952.966959490739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45952.966959490739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45952.966959490739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45952.966959490739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45952.966959490739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45952.966959490739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45952.966959490739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45952.966959490739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45952.966959490739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45952.966959490739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45952.966959490739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45952.966959490739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45952.966959490739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45952.966959490739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45952.966959490739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45952.966959490739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45952.966959490739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45952.966959490739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45952.966959490739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45952.966959490739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45952.966959490739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45952.966959490739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45952.966959490739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45952.966959490739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45952.966959490739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45952.966959490739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45952.966959490739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45952.966959490739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45952.966959490739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45952.966959490739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45952.966959490739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45952.966959490739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45952.966959490739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45952.966959490739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45952.966959490739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45952.966959490739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45952.966959490739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45952.966959490739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45952.966959490739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45952.966959490739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45952.966959490739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45952.966959490739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45952.966959490739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45952.966959490739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45952.966959490739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45952.966959490739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45952.966959490739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45952.966959490739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45952.966959490739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45952.966959490739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45952.966959490739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45952.966959490739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45952.966959490739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45952.966959490739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45952.966959490739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45952.966959490739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45952.966959490739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45952.966959490739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45952.966959490739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45952.966959490739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45952.966959490739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45952.966959490739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45952.966959490739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45952.966959490739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45952.966959490739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45952.966959490739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45952.966959490739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45952.966959490739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45952.966959490739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45952.966959490739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45952.966959490739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45952.966959490739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45952.966959490739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45952.966959490739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45952.966959490739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45952.966959490739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45952.966959490739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45952.966959490739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45952.966959490739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45952.966959490739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45952.966959490739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45952.966959490739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45952.966959490739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45952.966959490739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45952.966959490739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45952.966959490739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45952.966959490739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45952.966959490739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45952.966959490739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45952.966959490739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45952.966959490739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45952.966959490739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45952.966959490739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45952.966959490739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45952.966959490739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45952.966959490739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45952.966959490739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45952.966959490739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45952.966959490739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45952.966959490739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45952.966959490739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45952.966959490739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45952.966959490739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45952.966959490739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45952.966959490739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45952.966959490739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45952.966959490739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45952.966959490739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45952.966959490739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45952.966959490739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45952.966959490739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45952.966959490739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45952.966959490739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45952.966959490739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45952.966959490739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45952.966959490739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45952.966959490739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45952.966959490739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45952.966959490739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45952.966959490739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45952.966959490739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45952.966959490739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45952.966959490739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45952.966959490739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45952.966959490739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45952.966959490739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45952.966959490739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45952.966959490739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45952.966959490739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45952.966959490739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45952.966959490739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45952.966959490739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45952.966959490739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45952.966959490739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45952.966959490739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45952.966959490739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45952.966959490739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45952.966959490739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45952.966959490739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45952.966959490739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45952.966959490739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45952.966959490739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45952.966959490739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45952.966959490739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45952.966959490739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45952.966959490739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45952.966959490739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45952.966959490739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45952.966959490739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45952.966959490739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45952.966959490739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45952.966959490739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45952.966959490739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45952.966959490739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45952.966959490739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45952.966959490739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45952.966959490739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45952.966959490739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45952.966959490739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45952.966959490739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45952.966959490739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45952.966959490739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45952.966959490739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45952.966959490739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45952.966959490739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45952.966959490739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45952.966959490739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45952.966959490739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45952.966959490739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45952.966959490739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45952.966959490739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45952.966959490739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45952.966959490739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45952.966959490739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45952.966959490739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45952.966959490739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45952.966959490739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45952.966959490739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45952.966959490739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45952.966959490739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45952.966959490739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45952.966959490739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45952.966959490739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45952.966959490739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45952.966959490739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45952.966959490739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45952.966959490739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45952.966959490739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45952.966959490739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45952.966959490739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45952.966959490739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45952.966959490739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45952.966959490739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45952.966959490739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45952.966959490739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45952.966959490739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45952.966959490739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45952.966959490739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45952.966959490739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45952.966959490739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45952.966959490739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45952.966959490739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45952.966959490739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45952.966959490739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45952.966959490739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45952.966959490739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45952.966959490739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45952.966959490739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45952.966959490739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45952.966959490739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45952.966959490739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45952.966959490739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45952.966959490739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45952.966959490739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45952.966959490739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45952.966959490739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45952.966959490739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45952.966959490739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45952.966959490739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45952.966959490739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45952.966959490739</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2</v>
      </c>
      <c r="D2" s="105" t="s">
        <v>33195</v>
      </c>
      <c r="E2" s="108" t="s">
        <v>38998</v>
      </c>
      <c r="F2" s="109"/>
      <c r="G2" s="78">
        <f ca="1">IFERROR(NOW()-F2,"-")</f>
        <v>45952.966959490739</v>
      </c>
      <c r="H2" s="109">
        <v>45952.94158564815</v>
      </c>
      <c r="I2" s="105" t="str">
        <f>IFERROR(VLOOKUP(D2,DB!A:F,6,0),"")</f>
        <v>SCECO</v>
      </c>
      <c r="J2" s="104" t="str">
        <f>IFERROR(VLOOKUP(D2,DB!A:G,7,0),"")</f>
        <v>Vandalized</v>
      </c>
      <c r="K2" s="110" t="s">
        <v>39106</v>
      </c>
      <c r="L2" s="111" t="str">
        <f>IFERROR(VLOOKUP(D2,DB!A:I,9,0),"")</f>
        <v>Latis</v>
      </c>
    </row>
    <row r="3" spans="1:16383" ht="31.5" customHeight="1">
      <c r="A3" s="106"/>
      <c r="B3" s="105" t="str">
        <f>IFERROR(VLOOKUP(D3,DB!A:K,11,0),"")</f>
        <v/>
      </c>
      <c r="C3" s="107"/>
      <c r="D3" s="105"/>
      <c r="E3" s="108"/>
      <c r="F3" s="109"/>
      <c r="G3" s="78">
        <f ca="1">IFERROR(NOW()-F3,"-")</f>
        <v>45952.966959490739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45952.966959490739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45952.966959490739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45952.966959490739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45952.966959490739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45952.966959490739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45952.966959490739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45952.966959490739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45952.966959490739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45952.966959490739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45952.966959490739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45952.966959490739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45952.966959490739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45952.966959490739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45952.966959490739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45952.966959490739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45952.966959490739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45952.966959490739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45952.966959490739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45952.966959490739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45952.966959490739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45952.966959490739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45952.966959490739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45952.966959490739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45952.966959490739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45952.966959490739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45952.966959490739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45952.966959490739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45952.966959490739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45952.966959490739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45952.966959490739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45952.966959490739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45952.966959490739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45952.966959490739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45952.966959490739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45952.966959490739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45952.966959490739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45952.966959490739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45952.966959490739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45952.966959490739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45952.966959490739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45952.966959490739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45952.966959490739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45952.966959490739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45952.966959490739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45952.966959490739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45952.966959490739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45952.966959490739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45952.966959490739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45952.966959490739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45952.966959490739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45952.966959490739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45952.966959490739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45952.966959490739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45952.966959490739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45952.966959490739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45952.966959490739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45952.966959490739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45952.966959490739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45952.966959490739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45952.966959490739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45952.966959490739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45952.966959490739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45952.966959490739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45952.966959490739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45952.966959490739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45952.966959490739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45952.966959490739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45952.966959490739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45952.966959490739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45952.966959490739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45952.966959490739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45952.966959490739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45952.966959490739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45952.966959490739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45952.966959490739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45952.966959490739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45952.966959490739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45952.966959490739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45952.966959490739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45952.966959490739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45952.966959490739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45952.966959490739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45952.966959490739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45952.966959490739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45952.966959490739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45952.966959490739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45952.966959490739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45952.966959490739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45952.966959490739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45952.966959490739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45952.966959490739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45952.966959490739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45952.966959490739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45952.966959490739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45952.966959490739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45952.966959490739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45952.966959490739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45952.966959490739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45952.966959490739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45952.966959490739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45952.966959490739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45952.966959490739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45952.966959490739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45952.966959490739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45952.966959490739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45952.966959490739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45952.966959490739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45952.966959490739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45952.966959490739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45952.966959490739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45952.966959490739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45952.966959490739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45952.966959490739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45952.966959490739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45952.966959490739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45952.966959490739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45952.966959490739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45952.966959490739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45952.966959490739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45952.966959490739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45952.966959490739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45952.966959490739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45952.966959490739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45952.966959490739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45952.966959490739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45952.966959490739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45952.966959490739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45952.966959490739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45952.966959490739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45952.966959490739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45952.966959490739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45952.966959490739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45952.966959490739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45952.966959490739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45952.966959490739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45952.966959490739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45952.966959490739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45952.966959490739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45952.966959490739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45952.966959490739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45952.966959490739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45952.966959490739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45952.966959490739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45952.966959490739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45952.966959490739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45952.966959490739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45952.966959490739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45952.966959490739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45952.966959490739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45952.966959490739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45952.966959490739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45952.966959490739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45952.966959490739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45952.966959490739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45952.966959490739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45952.966959490739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45952.966959490739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45952.966959490739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45952.966959490739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45952.966959490739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45952.966959490739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45952.966959490739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45952.966959490739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45952.966959490739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45952.966959490739</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2025-10-22T20:14:27Z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