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245" documentId="13_ncr:1_{F6CB121F-512D-4AA6-A0C1-0FB36C537598}" xr6:coauthVersionLast="47" xr6:coauthVersionMax="47" xr10:uidLastSave="{F034850F-8AE5-4A16-B934-83CA2654A881}"/>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I4" i="3"/>
  <c r="G5" i="2"/>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G2" i="1"/>
  <c r="I2" i="1"/>
  <c r="J2" i="1"/>
  <c r="L2" i="1"/>
  <c r="I3" i="1"/>
  <c r="I4" i="1"/>
  <c r="I5" i="1"/>
  <c r="I6" i="1"/>
  <c r="I7" i="1"/>
  <c r="I8" i="1"/>
  <c r="I9" i="1"/>
  <c r="I10" i="1"/>
  <c r="I11" i="1"/>
  <c r="I1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alcChain>
</file>

<file path=xl/sharedStrings.xml><?xml version="1.0" encoding="utf-8"?>
<sst xmlns="http://schemas.openxmlformats.org/spreadsheetml/2006/main" count="178598" uniqueCount="39082">
  <si>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</si>
  <si>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</si>
  <si>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</si>
  <si>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</si>
  <si>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</si>
  <si>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</si>
  <si>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</si>
  <si>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</si>
  <si>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</si>
  <si>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</si>
  <si>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</si>
  <si>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</si>
  <si>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</si>
  <si>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</si>
  <si>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</si>
  <si>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</si>
  <si>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</si>
  <si>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</si>
  <si>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</si>
  <si>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</si>
  <si>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</si>
  <si>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</si>
  <si>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</si>
  <si>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</si>
  <si>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</si>
  <si>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</si>
  <si>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</si>
  <si>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</si>
  <si>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</si>
  <si>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</si>
  <si>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</si>
  <si>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</si>
  <si>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</si>
  <si>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</si>
  <si>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</si>
  <si>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</si>
  <si>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</si>
  <si>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</si>
  <si>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</si>
  <si>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</si>
  <si>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</si>
  <si>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</si>
  <si>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</si>
  <si>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</si>
  <si>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</si>
  <si>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</si>
  <si>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</si>
  <si>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</si>
  <si>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</si>
  <si>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</si>
  <si>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</si>
  <si>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</si>
  <si>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</si>
  <si>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</si>
  <si>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</si>
  <si>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</si>
  <si>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</si>
  <si>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</si>
  <si>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</si>
  <si>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</si>
  <si>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</si>
  <si>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</si>
  <si>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</si>
  <si>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</si>
  <si>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</si>
  <si>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</si>
  <si>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</si>
  <si>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</si>
  <si>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</si>
  <si>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</si>
  <si>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</si>
  <si>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</si>
  <si>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</si>
  <si>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</si>
  <si>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</si>
  <si>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</si>
  <si>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</si>
  <si>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</si>
  <si>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</si>
  <si>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</si>
  <si>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</si>
  <si>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</si>
  <si>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</si>
  <si>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</si>
  <si>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</si>
  <si>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</si>
  <si>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</si>
  <si>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</si>
  <si>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</si>
  <si>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</si>
  <si>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</si>
  <si>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</si>
  <si>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</si>
  <si>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</si>
  <si>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</si>
  <si>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</si>
  <si>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</si>
  <si>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</si>
  <si>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</si>
  <si>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</si>
  <si>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</si>
  <si>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</si>
  <si>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</si>
  <si>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</si>
  <si>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</si>
  <si>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</si>
  <si>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</si>
  <si>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</si>
  <si>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</si>
  <si>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</si>
  <si>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</si>
  <si>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</si>
  <si>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</si>
  <si>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</si>
  <si>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</si>
  <si>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</si>
  <si>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</si>
  <si>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</si>
  <si>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</si>
  <si>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</si>
  <si>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</si>
  <si>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</si>
  <si>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</si>
  <si>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</si>
  <si>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</si>
  <si>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</si>
  <si>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</si>
  <si>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</si>
  <si>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</si>
  <si>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</si>
  <si>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</si>
  <si>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</si>
  <si>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</si>
  <si>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</si>
  <si>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</si>
  <si>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</si>
  <si>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</si>
  <si>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</si>
  <si>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</si>
  <si>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</si>
  <si>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</si>
  <si>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</si>
  <si>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</si>
  <si>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</si>
  <si>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</si>
  <si>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</si>
  <si>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</si>
  <si>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</si>
  <si>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</si>
  <si>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</si>
  <si>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</si>
  <si>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</si>
  <si>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</si>
  <si>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</si>
  <si>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</si>
  <si>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</si>
  <si>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</si>
  <si>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</si>
  <si>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</si>
  <si>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</si>
  <si>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</si>
  <si>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</si>
  <si>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</si>
  <si>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</si>
  <si>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</si>
  <si>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</si>
  <si>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</si>
  <si>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</si>
  <si>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</si>
  <si>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</si>
  <si>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</si>
  <si>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</si>
  <si>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</si>
  <si>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</si>
  <si>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</si>
  <si>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</si>
  <si>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</si>
  <si>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</si>
  <si>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</si>
  <si>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</si>
  <si>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</si>
  <si>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</si>
  <si>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</si>
  <si>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</si>
  <si>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</si>
  <si>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</si>
  <si>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</si>
  <si>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</si>
  <si>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</si>
  <si>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</si>
  <si>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</si>
  <si>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</si>
  <si>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</si>
  <si>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</si>
  <si>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</si>
  <si>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</si>
  <si>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</si>
  <si>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</si>
  <si>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</si>
  <si>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</si>
  <si>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</si>
  <si>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</si>
  <si>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</si>
  <si>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</si>
  <si>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</si>
  <si>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</si>
  <si>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</si>
  <si>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</si>
  <si>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</si>
  <si>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</si>
  <si>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</si>
  <si>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</si>
  <si>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</si>
  <si>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</si>
  <si>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</si>
  <si>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</si>
  <si>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</si>
  <si>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</si>
  <si>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</si>
  <si>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</si>
  <si>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</si>
  <si>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</si>
  <si>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</si>
  <si>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</si>
  <si>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</si>
  <si>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</si>
  <si>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</si>
  <si>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</si>
  <si>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</si>
  <si>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</si>
  <si>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</si>
  <si>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</si>
  <si>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</si>
  <si>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</si>
  <si>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</si>
  <si>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</si>
  <si>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</si>
  <si>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</si>
  <si>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</si>
  <si>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</si>
  <si>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</si>
  <si>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</si>
  <si>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</si>
  <si>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</si>
  <si>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</si>
  <si>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</si>
  <si>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</si>
  <si>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</si>
  <si>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</si>
  <si>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</si>
  <si>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</si>
  <si>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</si>
  <si>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</si>
  <si>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</si>
  <si>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</si>
  <si>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</si>
  <si>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</si>
  <si>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</si>
  <si>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</si>
  <si>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</si>
  <si>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</si>
  <si>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</si>
  <si>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</si>
  <si>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</si>
  <si>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</si>
  <si>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</si>
  <si>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</si>
  <si>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</si>
  <si>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</si>
  <si>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</si>
  <si>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</si>
  <si>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</si>
  <si>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</si>
  <si>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</si>
  <si>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</si>
  <si>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</si>
  <si>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</si>
  <si>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</si>
  <si>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</si>
  <si>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</si>
  <si>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</si>
  <si>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</si>
  <si>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</si>
  <si>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</si>
  <si>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</si>
  <si>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</si>
  <si>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</si>
  <si>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</si>
  <si>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</si>
  <si>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</si>
  <si>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</si>
  <si>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</si>
  <si>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</si>
  <si>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</si>
  <si>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</si>
  <si>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</si>
  <si>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</si>
  <si>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</si>
  <si>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</si>
  <si>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</si>
  <si>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</si>
  <si>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</si>
  <si>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</si>
  <si>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</si>
  <si>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</si>
  <si>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</si>
  <si>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</si>
  <si>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</si>
  <si>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</si>
  <si>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</si>
  <si>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</si>
  <si>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</si>
  <si>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</si>
  <si>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</si>
  <si>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</si>
  <si>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</si>
  <si>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</si>
  <si>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</si>
  <si>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</si>
  <si>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</si>
  <si>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</si>
  <si>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</si>
  <si>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</si>
  <si>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</si>
  <si>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</si>
  <si>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</si>
  <si>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</si>
  <si>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</si>
  <si>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</si>
  <si>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</si>
  <si>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</si>
  <si>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</si>
  <si>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</si>
  <si>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</si>
  <si>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</si>
  <si>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</si>
  <si>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</si>
  <si>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</si>
  <si>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</si>
  <si>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</si>
  <si>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</si>
  <si>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</si>
  <si>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</si>
  <si>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</si>
  <si>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</si>
  <si>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</si>
  <si>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</si>
  <si>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</si>
  <si>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</si>
  <si>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</si>
  <si>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</si>
  <si>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</si>
  <si>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</si>
  <si>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</si>
  <si>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</si>
  <si>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</si>
  <si>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</si>
  <si>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</si>
  <si>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</si>
  <si>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</si>
  <si>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</si>
  <si>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</si>
  <si>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</si>
  <si>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</si>
  <si>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</si>
  <si>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</si>
  <si>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</si>
  <si>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</si>
  <si>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</si>
  <si>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</si>
  <si>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</si>
  <si>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</si>
  <si>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</si>
  <si>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</si>
  <si>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</si>
  <si>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</si>
  <si>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</si>
  <si>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</si>
  <si>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</si>
  <si>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</si>
  <si>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</si>
  <si>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</si>
  <si>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</si>
  <si>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</si>
  <si>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</si>
  <si>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</si>
  <si>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</si>
  <si>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</si>
  <si>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</si>
  <si>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</si>
  <si>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</si>
  <si>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</si>
  <si>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</si>
  <si>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</si>
  <si>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</si>
  <si>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</si>
  <si>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</si>
  <si>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</si>
  <si>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</si>
  <si>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</si>
  <si>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</si>
  <si>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</si>
  <si>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</si>
  <si>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</si>
  <si>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</si>
  <si>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</si>
  <si>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</si>
  <si>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</si>
  <si>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</si>
  <si>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</si>
  <si>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</si>
  <si>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</si>
  <si>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</si>
  <si>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</si>
  <si>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</si>
  <si>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</si>
  <si>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</si>
  <si>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</si>
  <si>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</si>
  <si>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</si>
  <si>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</si>
  <si>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</si>
  <si>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</si>
  <si>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</si>
  <si>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</si>
  <si>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</si>
  <si>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</si>
  <si>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</si>
  <si>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</si>
  <si>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</si>
  <si>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</si>
  <si>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</si>
  <si>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</si>
  <si>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</si>
  <si>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</si>
  <si>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</si>
  <si>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</si>
  <si>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</si>
  <si>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</si>
  <si>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</si>
  <si>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</si>
  <si>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</si>
  <si>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</si>
  <si>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</si>
  <si>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</si>
  <si>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</si>
  <si>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</si>
  <si>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</si>
  <si>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</si>
  <si>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</si>
  <si>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</si>
  <si>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</si>
  <si>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</si>
  <si>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</si>
  <si>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</si>
  <si>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</si>
  <si>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</si>
  <si>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</si>
  <si>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</si>
  <si>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</si>
  <si>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</si>
  <si>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</si>
  <si>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</si>
  <si>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</si>
  <si>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</si>
  <si>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</si>
  <si>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</si>
  <si>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</si>
  <si>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</si>
  <si>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</si>
  <si>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</si>
  <si>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</si>
  <si>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</si>
  <si>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</si>
  <si>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</si>
  <si>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</si>
  <si>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</si>
  <si>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</si>
  <si>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</si>
  <si>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</si>
  <si>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</si>
  <si>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</si>
  <si>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</si>
  <si>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</si>
  <si>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</si>
  <si>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</si>
  <si>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</si>
  <si>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</si>
  <si>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</si>
  <si>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</si>
  <si>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</si>
  <si>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</si>
  <si>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</si>
  <si>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</si>
  <si>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</si>
  <si>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</si>
  <si>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</si>
  <si>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</si>
  <si>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</si>
  <si>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</si>
  <si>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</si>
  <si>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</si>
  <si>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</si>
  <si>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</si>
  <si>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</si>
  <si>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</si>
  <si>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</si>
  <si>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</si>
  <si>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</si>
  <si>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</si>
  <si>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</si>
  <si>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</si>
  <si>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</si>
  <si>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</si>
  <si>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</si>
  <si>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</si>
  <si>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</si>
  <si>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</si>
  <si>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</si>
  <si>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</si>
  <si>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</si>
  <si>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</si>
  <si>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</si>
  <si>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</si>
  <si>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</si>
  <si>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</si>
  <si>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</si>
  <si>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</si>
  <si>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</si>
  <si>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</si>
  <si>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</si>
  <si>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</si>
  <si>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</si>
  <si>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</si>
  <si>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</si>
  <si>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</si>
  <si>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</si>
  <si>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</si>
  <si>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</si>
  <si>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</si>
  <si>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</si>
  <si>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</si>
  <si>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</si>
  <si>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</si>
  <si>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</si>
  <si>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</si>
  <si>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</si>
  <si>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</si>
  <si>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</si>
  <si>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</si>
  <si>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</si>
  <si>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</si>
  <si>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</si>
  <si>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</si>
  <si>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</si>
  <si>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</si>
  <si>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</si>
  <si>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</si>
  <si>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</si>
  <si>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</si>
  <si>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</si>
  <si>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</si>
  <si>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</si>
  <si>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</si>
  <si>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</si>
  <si>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</si>
  <si>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</si>
  <si>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</si>
  <si>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</si>
  <si>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</si>
  <si>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</si>
  <si>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</si>
  <si>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</si>
  <si>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</si>
  <si>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</si>
  <si>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</si>
  <si>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</si>
  <si>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</si>
  <si>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</si>
  <si>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</si>
  <si>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</si>
  <si>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</si>
  <si>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</si>
  <si>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</si>
  <si>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</si>
  <si>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</si>
  <si>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</si>
  <si>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</si>
  <si>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</si>
  <si>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</si>
  <si>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</si>
  <si>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</si>
  <si>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</si>
  <si>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</si>
  <si>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</si>
  <si>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</si>
  <si>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</si>
  <si>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</si>
  <si>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</si>
  <si>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</si>
  <si>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</si>
  <si>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</si>
  <si>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</si>
  <si>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</si>
  <si>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</si>
  <si>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</si>
  <si>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</si>
  <si>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</si>
  <si>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</si>
  <si>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</si>
  <si>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</si>
  <si>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</si>
  <si>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</si>
  <si>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</si>
  <si>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</si>
  <si>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</si>
  <si>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</si>
  <si>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</si>
  <si>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</si>
  <si>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</si>
  <si>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</si>
  <si>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</si>
  <si>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</si>
  <si>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</si>
  <si>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</si>
  <si>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</si>
  <si>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</si>
  <si>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</si>
  <si>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</si>
  <si>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</si>
  <si>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</si>
  <si>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</si>
  <si>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</si>
  <si>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</si>
  <si>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</si>
  <si>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</si>
  <si>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</si>
  <si>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</si>
  <si>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</si>
  <si>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</si>
  <si>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</si>
  <si>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</si>
  <si>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</si>
  <si>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</si>
  <si>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</si>
  <si>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</si>
  <si>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</si>
  <si>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</si>
  <si>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</si>
  <si>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</si>
  <si>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</si>
  <si>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</si>
  <si>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</si>
  <si>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</si>
  <si>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</si>
  <si>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</si>
  <si>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</si>
  <si>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</si>
  <si>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</si>
  <si>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</si>
  <si>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</si>
  <si>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</si>
  <si>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</si>
  <si>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</si>
  <si>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</si>
  <si>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</si>
  <si>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</si>
  <si>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</si>
  <si>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</si>
  <si>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</si>
  <si>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</si>
  <si>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</si>
  <si>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</si>
  <si>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</si>
  <si>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</si>
  <si>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</si>
  <si>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</si>
  <si>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</si>
  <si>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</si>
  <si>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</si>
  <si>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</si>
  <si>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</si>
  <si>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</si>
  <si>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</si>
  <si>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</si>
  <si>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</si>
  <si>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</si>
  <si>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</si>
  <si>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</si>
  <si>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</si>
  <si>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</si>
  <si>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</si>
  <si>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</si>
  <si>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</si>
  <si>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</si>
  <si>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</si>
  <si>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</si>
  <si>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</si>
  <si>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</si>
  <si>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</si>
  <si>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</si>
  <si>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</si>
  <si>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</si>
  <si>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</si>
  <si>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</si>
  <si>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</si>
  <si>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</si>
  <si>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</si>
  <si>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</si>
  <si>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</si>
  <si>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</si>
  <si>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</si>
  <si>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</si>
  <si>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</si>
  <si>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</si>
  <si>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</si>
  <si>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</si>
  <si>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</si>
  <si>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</si>
  <si>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</si>
  <si>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</si>
  <si>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</si>
  <si>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</si>
  <si>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</si>
  <si>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</si>
  <si>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</si>
  <si>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</si>
  <si>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</si>
  <si>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</si>
  <si>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</si>
  <si>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</si>
  <si>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</si>
  <si>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</si>
  <si>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</si>
  <si>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</si>
  <si>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</si>
  <si>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</si>
  <si>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</si>
  <si>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</si>
  <si>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</si>
  <si>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</si>
  <si>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</si>
  <si>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</si>
  <si>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</si>
  <si>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</si>
  <si>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</si>
  <si>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</si>
  <si>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</si>
  <si>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</si>
  <si>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</si>
  <si>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</si>
  <si>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</si>
  <si>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</si>
  <si>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</si>
  <si>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</si>
  <si>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</si>
  <si>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</si>
  <si>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</si>
  <si>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</si>
  <si>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</si>
  <si>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</si>
  <si>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</si>
  <si>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</si>
  <si>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</si>
  <si>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</si>
  <si>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</si>
  <si>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</si>
  <si>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</si>
  <si>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</si>
  <si>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</si>
  <si>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</si>
  <si>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</si>
  <si>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</si>
  <si>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</si>
  <si>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</si>
  <si>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</si>
  <si>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</si>
  <si>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</si>
  <si>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</si>
  <si>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</si>
  <si>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</si>
  <si>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</si>
  <si>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</si>
  <si>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</si>
  <si>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</si>
  <si>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</si>
  <si>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</si>
  <si>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</si>
  <si>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</si>
  <si>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</si>
  <si>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</si>
  <si>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</si>
  <si>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</si>
  <si>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</si>
  <si>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</si>
  <si>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</si>
  <si>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</si>
  <si>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</si>
  <si>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</si>
  <si>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</si>
  <si>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</si>
  <si>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</si>
  <si>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</si>
  <si>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</si>
  <si>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</si>
  <si>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</si>
  <si>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</si>
  <si>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</si>
  <si>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</si>
  <si>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</si>
  <si>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</si>
  <si>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</si>
  <si>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</si>
  <si>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</si>
  <si>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</si>
  <si>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</si>
  <si>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</si>
  <si>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</si>
  <si>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</si>
  <si>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</si>
  <si>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</si>
  <si>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</si>
  <si>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</si>
  <si>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</si>
  <si>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</si>
  <si>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</si>
  <si>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</si>
  <si>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</si>
  <si>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</si>
  <si>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</si>
  <si>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</si>
  <si>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</si>
  <si>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</si>
  <si>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</si>
  <si>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</si>
  <si>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</si>
  <si>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</si>
  <si>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</si>
  <si>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</si>
  <si>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</si>
  <si>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</si>
  <si>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</si>
  <si>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</si>
  <si>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</si>
  <si>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</si>
  <si>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</si>
  <si>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</si>
  <si>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</si>
  <si>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</si>
  <si>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</si>
  <si>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</si>
  <si>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</si>
  <si>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</si>
  <si>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</si>
  <si>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</si>
  <si>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</si>
  <si>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</si>
  <si>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</si>
  <si>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</si>
  <si>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</si>
  <si>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</si>
  <si>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</si>
  <si>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</si>
  <si>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</si>
  <si>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</si>
  <si>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</si>
  <si>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</si>
  <si>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</si>
  <si>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</si>
  <si>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</si>
  <si>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</si>
  <si>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</si>
  <si>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</si>
  <si>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</si>
  <si>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</si>
  <si>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</si>
  <si>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</si>
  <si>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</si>
  <si>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</si>
  <si>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</si>
  <si>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</si>
  <si>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</si>
  <si>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</si>
  <si>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</si>
  <si>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</si>
  <si>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</si>
  <si>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</si>
  <si>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</si>
  <si>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</si>
  <si>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</si>
  <si>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</si>
  <si>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</si>
  <si>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</si>
  <si>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</si>
  <si>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</si>
  <si>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</si>
  <si>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</si>
  <si>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</si>
  <si>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</si>
  <si>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</si>
  <si>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</si>
  <si>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</si>
  <si>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</si>
  <si>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</si>
  <si>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</si>
  <si>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</si>
  <si>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</si>
  <si>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</si>
  <si>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</si>
  <si>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</si>
  <si>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</si>
  <si>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</si>
  <si>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</si>
  <si>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</si>
  <si>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</si>
  <si>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</si>
  <si>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</si>
  <si>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</si>
  <si>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</si>
  <si>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</si>
  <si>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</si>
  <si>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</si>
  <si>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</si>
  <si>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</si>
  <si>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</si>
  <si>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</si>
  <si>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</si>
  <si>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</si>
  <si>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</si>
  <si>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</si>
  <si>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</si>
  <si>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</si>
  <si>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</si>
  <si>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</si>
  <si>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</si>
  <si>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</si>
  <si>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</si>
  <si>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</si>
  <si>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</si>
  <si>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</si>
  <si>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</si>
  <si>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</si>
  <si>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</si>
  <si>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</si>
  <si>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</si>
  <si>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</si>
  <si>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</si>
  <si>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</si>
  <si>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</si>
  <si>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</si>
  <si>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</si>
  <si>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</si>
  <si>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</si>
  <si>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</si>
  <si>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</si>
  <si>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</si>
  <si>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</si>
  <si>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</si>
  <si>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</si>
  <si>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</si>
  <si>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</si>
  <si>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</si>
  <si>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</si>
  <si>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</si>
  <si>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</si>
  <si>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</si>
  <si>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</si>
  <si>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</si>
  <si>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</si>
  <si>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</si>
  <si>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</si>
  <si>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</si>
  <si>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</si>
  <si>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</si>
  <si>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</si>
  <si>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</si>
  <si>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</si>
  <si>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</si>
  <si>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</si>
  <si>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</si>
  <si>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</si>
  <si>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</si>
  <si>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</si>
  <si>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</si>
  <si>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</si>
  <si>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</si>
  <si>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</si>
  <si>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</si>
  <si>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</si>
  <si>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</si>
  <si>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</si>
  <si>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</si>
  <si>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</si>
  <si>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</si>
  <si>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</si>
  <si>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</si>
  <si>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</si>
  <si>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</si>
  <si>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</si>
  <si>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</si>
  <si>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</si>
  <si>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</si>
  <si>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</si>
  <si>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</si>
  <si>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</si>
  <si>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</si>
  <si>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</si>
  <si>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</si>
  <si>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</si>
  <si>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</si>
  <si>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</si>
  <si>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</si>
  <si>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</si>
  <si>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</si>
  <si>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</si>
  <si>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</si>
  <si>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</si>
  <si>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</si>
  <si>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</si>
  <si>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</si>
  <si>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</si>
  <si>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</si>
  <si>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</si>
  <si>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</si>
  <si>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</si>
  <si>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</si>
  <si>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</si>
  <si>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</si>
  <si>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</si>
  <si>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</si>
  <si>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</si>
  <si>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</si>
  <si>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</si>
  <si>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</si>
  <si>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</si>
  <si>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</si>
  <si>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</si>
  <si>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</si>
  <si>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</si>
  <si>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</si>
  <si>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</si>
  <si>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</si>
  <si>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</si>
  <si>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</si>
  <si>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</si>
  <si>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</si>
  <si>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</si>
  <si>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</si>
  <si>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</si>
  <si>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</si>
  <si>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</si>
  <si>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</si>
  <si>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</si>
  <si>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</si>
  <si>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</si>
  <si>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</si>
  <si>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</si>
  <si>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</si>
  <si>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</si>
  <si>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</si>
  <si>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</si>
  <si>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</si>
  <si>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</si>
  <si>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</si>
  <si>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</si>
  <si>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</si>
  <si>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</si>
  <si>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</si>
  <si>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</si>
  <si>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</si>
  <si>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</si>
  <si>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</si>
  <si>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</si>
  <si>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</si>
  <si>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</si>
  <si>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</si>
  <si>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</si>
  <si>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</si>
  <si>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</si>
  <si>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</si>
  <si>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</si>
  <si>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</si>
  <si>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</si>
  <si>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</si>
  <si>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</si>
  <si>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</si>
  <si>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</si>
  <si>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</si>
  <si>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</si>
  <si>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</si>
  <si>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</si>
  <si>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</si>
  <si>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</si>
  <si>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</si>
  <si>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</si>
  <si>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</si>
  <si>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</si>
  <si>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</si>
  <si>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</si>
  <si>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</si>
  <si>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</si>
  <si>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</si>
  <si>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</si>
  <si>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</si>
  <si>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</si>
  <si>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</si>
  <si>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</si>
  <si>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</si>
  <si>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</si>
  <si>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</si>
  <si>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</si>
  <si>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</si>
  <si>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</si>
  <si>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</si>
  <si>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</si>
  <si>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</si>
  <si>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</si>
  <si>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</si>
  <si>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</si>
  <si>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</si>
  <si>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</si>
  <si>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</si>
  <si>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</si>
  <si>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</si>
  <si>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</si>
  <si>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</si>
  <si>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</si>
  <si>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</si>
  <si>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</si>
  <si>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</si>
  <si>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</si>
  <si>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</si>
  <si>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</si>
  <si>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</si>
  <si>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</si>
  <si>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</si>
  <si>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</si>
  <si>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</si>
  <si>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</si>
  <si>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</si>
  <si>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</si>
  <si>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</si>
  <si>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</si>
  <si>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</si>
  <si>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</si>
  <si>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</si>
  <si>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</si>
  <si>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</si>
  <si>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</si>
  <si>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</si>
  <si>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</si>
  <si>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</si>
  <si>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</si>
  <si>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</si>
  <si>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</si>
  <si>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</si>
  <si>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</si>
  <si>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</si>
  <si>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</si>
  <si>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</si>
  <si>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</si>
  <si>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</si>
  <si>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</si>
  <si>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</si>
  <si>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</si>
  <si>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</si>
  <si>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</si>
  <si>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</si>
  <si>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</si>
  <si>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</si>
  <si>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</si>
  <si>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</si>
  <si>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</si>
  <si>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</si>
  <si>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</si>
  <si>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</si>
  <si>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</si>
  <si>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</si>
  <si>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</si>
  <si>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</si>
  <si>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</si>
  <si>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</si>
  <si>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</si>
  <si>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</si>
  <si>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</si>
  <si>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</si>
  <si>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</si>
  <si>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</si>
  <si>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</si>
  <si>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</si>
  <si>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</si>
  <si>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</si>
  <si>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</si>
  <si>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</si>
  <si>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</si>
  <si>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</si>
  <si>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</si>
  <si>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</si>
  <si>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</si>
  <si>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</si>
  <si>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</si>
  <si>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</si>
  <si>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</si>
  <si>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</si>
  <si>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</si>
  <si>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</si>
  <si>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</si>
  <si>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</si>
  <si>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</si>
  <si>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</si>
  <si>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</si>
  <si>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</si>
  <si>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</si>
  <si>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</si>
  <si>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</si>
  <si>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</si>
  <si>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</si>
  <si>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</si>
  <si>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</si>
  <si>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</si>
  <si>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</si>
  <si>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</si>
  <si>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</si>
  <si>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</si>
  <si>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</si>
  <si>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</si>
  <si>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</si>
  <si>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</si>
  <si>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</si>
  <si>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</si>
  <si>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</si>
  <si>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</si>
  <si>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</si>
  <si>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</si>
  <si>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</si>
  <si>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</si>
  <si>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</si>
  <si>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</si>
  <si>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</si>
  <si>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</si>
  <si>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</si>
  <si>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</si>
  <si>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</si>
  <si>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</si>
  <si>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</si>
  <si>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</si>
  <si>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</si>
  <si>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</si>
  <si>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</si>
  <si>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</si>
  <si>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</si>
  <si>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</si>
  <si>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</si>
  <si>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</si>
  <si>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</si>
  <si>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</si>
  <si>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</si>
  <si>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</si>
  <si>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</si>
  <si>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</si>
  <si>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</si>
  <si>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</si>
  <si>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</si>
  <si>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</si>
  <si>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</si>
  <si>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</si>
  <si>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</si>
  <si>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</si>
  <si>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</si>
  <si>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</si>
  <si>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</si>
  <si>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</si>
  <si>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</si>
  <si>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</si>
  <si>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</si>
  <si>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</si>
  <si>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</si>
  <si>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</si>
  <si>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</si>
  <si>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</si>
  <si>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</si>
  <si>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</si>
  <si>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</si>
  <si>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</si>
  <si>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</si>
  <si>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</si>
  <si>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</si>
  <si>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</si>
  <si>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</si>
  <si>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</si>
  <si>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</si>
  <si>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</si>
  <si>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</si>
  <si>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</si>
  <si>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</si>
  <si>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</si>
  <si>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</si>
  <si>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</si>
  <si>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</si>
  <si>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</si>
  <si>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</si>
  <si>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</si>
  <si>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</si>
  <si>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</si>
  <si>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</si>
  <si>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</si>
  <si>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</si>
  <si>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</si>
  <si>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</si>
  <si>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</si>
  <si>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</si>
  <si>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</si>
  <si>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</si>
  <si>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</si>
  <si>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</si>
  <si>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</si>
  <si>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</si>
  <si>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</si>
  <si>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</si>
  <si>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</si>
  <si>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</si>
  <si>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</si>
  <si>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</si>
  <si>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</si>
  <si>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</si>
  <si>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</si>
  <si>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</si>
  <si>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</si>
  <si>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</si>
  <si>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</si>
  <si>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</si>
  <si>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</si>
  <si>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</si>
  <si>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</si>
  <si>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</si>
  <si>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</si>
  <si>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</si>
  <si>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</si>
  <si>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</si>
  <si>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</si>
  <si>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</si>
  <si>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</si>
  <si>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</si>
  <si>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</si>
  <si>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</si>
  <si>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</si>
  <si>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</si>
  <si>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</si>
  <si>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</si>
  <si>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</si>
  <si>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</si>
  <si>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</si>
  <si>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</si>
  <si>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</si>
  <si>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</si>
  <si>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</si>
  <si>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</si>
  <si>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</si>
  <si>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</si>
  <si>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</si>
  <si>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</si>
  <si>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</si>
  <si>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</si>
  <si>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</si>
  <si>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</si>
  <si>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</si>
  <si>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</si>
  <si>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</si>
  <si>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</si>
  <si>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</si>
  <si>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</si>
  <si>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</si>
  <si>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</si>
  <si>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</si>
  <si>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</si>
  <si>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</si>
  <si>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</si>
  <si>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</si>
  <si>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</si>
  <si>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</si>
  <si>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</si>
  <si>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</si>
  <si>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</si>
  <si>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</si>
  <si>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</si>
  <si>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</si>
  <si>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</si>
  <si>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</si>
  <si>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</si>
  <si>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</si>
  <si>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</si>
  <si>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</si>
  <si>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</si>
  <si>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</si>
  <si>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</si>
  <si>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</si>
  <si>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</si>
  <si>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</si>
  <si>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</si>
  <si>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</si>
  <si>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</si>
  <si>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</si>
  <si>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</si>
  <si>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</si>
  <si>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</si>
  <si>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</si>
  <si>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</si>
  <si>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</si>
  <si>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</si>
  <si>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</si>
  <si>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</si>
  <si>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</si>
  <si>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</si>
  <si>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</si>
  <si>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</si>
  <si>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</si>
  <si>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</si>
  <si>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</si>
  <si>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</si>
  <si>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</si>
  <si>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</si>
  <si>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</si>
  <si>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</si>
  <si>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</si>
  <si>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</si>
  <si>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</si>
  <si>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</si>
  <si>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</si>
  <si>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</si>
  <si>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</si>
  <si>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</si>
  <si>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</si>
  <si>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</si>
  <si>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</si>
  <si>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</si>
  <si>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</si>
  <si>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</si>
  <si>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</si>
  <si>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</si>
  <si>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</si>
  <si>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</si>
  <si>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</si>
  <si>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</si>
  <si>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</si>
  <si>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</si>
  <si>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</si>
  <si>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</si>
  <si>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</si>
  <si>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</si>
  <si>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</si>
  <si>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</si>
  <si>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</si>
  <si>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</si>
  <si>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</si>
  <si>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</si>
  <si>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</si>
  <si>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</si>
  <si>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</si>
  <si>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</si>
  <si>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</si>
  <si>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</si>
  <si>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</si>
  <si>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</si>
  <si>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</si>
  <si>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</si>
  <si>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</si>
  <si>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</si>
  <si>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</si>
  <si>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</si>
  <si>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</si>
  <si>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</si>
  <si>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</si>
  <si>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</si>
  <si>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</si>
  <si>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</si>
  <si>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</si>
  <si>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</si>
  <si>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</si>
  <si>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</si>
  <si>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</si>
  <si>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</si>
  <si>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</si>
  <si>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</si>
  <si>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</si>
  <si>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</si>
  <si>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</si>
  <si>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</si>
  <si>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</si>
  <si>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</si>
  <si>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</si>
  <si>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</si>
  <si>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</si>
  <si>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</si>
  <si>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</si>
  <si>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</si>
  <si>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</si>
  <si>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</si>
  <si>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</si>
  <si>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</si>
  <si>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</si>
  <si>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</si>
  <si>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</si>
  <si>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</si>
  <si>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</si>
  <si>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</si>
  <si>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</si>
  <si>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</si>
  <si>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</si>
  <si>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</si>
  <si>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</si>
  <si>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</si>
  <si>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</si>
  <si>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</si>
  <si>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</si>
  <si>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</si>
  <si>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</si>
  <si>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</si>
  <si>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</si>
  <si>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</si>
  <si>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</si>
  <si>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</si>
  <si>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</si>
  <si>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</si>
  <si>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</si>
  <si>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</si>
  <si>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</si>
  <si>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</si>
  <si>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</si>
  <si>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</si>
  <si>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</si>
  <si>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</si>
  <si>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</si>
  <si>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</si>
  <si>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</si>
  <si>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</si>
  <si>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</si>
  <si>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</si>
  <si>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</si>
  <si>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</si>
  <si>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</si>
  <si>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</si>
  <si>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</si>
  <si>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</si>
  <si>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</si>
  <si>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</si>
  <si>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</si>
  <si>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</si>
  <si>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</si>
  <si>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</si>
  <si>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</si>
  <si>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</si>
  <si>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</si>
  <si>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</si>
  <si>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</si>
  <si>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</si>
  <si>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</si>
  <si>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</si>
  <si>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</si>
  <si>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</si>
  <si>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</si>
  <si>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</si>
  <si>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</si>
  <si>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</si>
  <si>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</si>
  <si>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</si>
  <si>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</si>
  <si>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</si>
  <si>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</si>
  <si>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</si>
  <si>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</si>
  <si>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</si>
  <si>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</si>
  <si>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</si>
  <si>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</si>
  <si>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</si>
  <si>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</si>
  <si>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</si>
  <si>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</si>
  <si>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</si>
  <si>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</si>
  <si>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</si>
  <si>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</si>
  <si>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</si>
  <si>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</si>
  <si>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</si>
  <si>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</si>
  <si>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</si>
  <si>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</si>
  <si>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</si>
  <si>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</si>
  <si>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</si>
  <si>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</si>
  <si>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</si>
  <si>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</si>
  <si>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</si>
  <si>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</si>
  <si>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</si>
  <si>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</si>
  <si>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</si>
  <si>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</si>
  <si>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</si>
  <si>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</si>
  <si>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</si>
  <si>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</si>
  <si>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</si>
  <si>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</si>
  <si>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</si>
  <si>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</si>
  <si>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</si>
  <si>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</si>
  <si>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</si>
  <si>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</si>
  <si>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</si>
  <si>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</si>
  <si>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</si>
  <si>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</si>
  <si>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</si>
  <si>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</si>
  <si>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</si>
  <si>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</si>
  <si>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</si>
  <si>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</si>
  <si>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</si>
  <si>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</si>
  <si>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</si>
  <si>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</si>
  <si>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</si>
  <si>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</si>
  <si>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</si>
  <si>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</si>
  <si>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</si>
  <si>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</si>
  <si>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</si>
  <si>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</si>
  <si>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</si>
  <si>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</si>
  <si>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</si>
  <si>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</si>
  <si>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</si>
  <si>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</si>
  <si>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</si>
  <si>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</si>
  <si>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</si>
  <si>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</si>
  <si>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</si>
  <si>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</si>
  <si>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</si>
  <si>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</si>
  <si>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</si>
  <si>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</si>
  <si>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</si>
  <si>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</si>
  <si>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</si>
  <si>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</si>
  <si>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</si>
  <si>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</si>
  <si>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</si>
  <si>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</si>
  <si>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</si>
  <si>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</si>
  <si>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</si>
  <si>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</si>
  <si>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</si>
  <si>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</si>
  <si>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</si>
  <si>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</si>
  <si>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</si>
  <si>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</si>
  <si>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</si>
  <si>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</si>
  <si>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</si>
  <si>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</si>
  <si>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</si>
  <si>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</si>
  <si>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</si>
  <si>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</si>
  <si>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</si>
  <si>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</si>
  <si>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</si>
  <si>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</si>
  <si>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</si>
  <si>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</si>
  <si>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</si>
  <si>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</si>
  <si>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</si>
  <si>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</si>
  <si>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</si>
  <si>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</si>
  <si>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</si>
  <si>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</si>
  <si>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</si>
  <si>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</si>
  <si>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</si>
  <si>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</si>
  <si>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</si>
  <si>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</si>
  <si>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</si>
  <si>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</si>
  <si>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</si>
  <si>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</si>
  <si>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</si>
  <si>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</si>
  <si>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</si>
  <si>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</si>
  <si>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</si>
  <si>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</si>
  <si>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</si>
  <si>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</si>
  <si>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</si>
  <si>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</si>
  <si>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</si>
  <si>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</si>
  <si>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</si>
  <si>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</si>
  <si>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</si>
  <si>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</si>
  <si>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</si>
  <si>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</si>
  <si>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</si>
  <si>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</si>
  <si>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</si>
  <si>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</si>
  <si>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</si>
  <si>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</si>
  <si>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</si>
  <si>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</si>
  <si>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</si>
  <si>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</si>
  <si>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</si>
  <si>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</si>
  <si>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</si>
  <si>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</si>
  <si>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</si>
  <si>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</si>
  <si>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</si>
  <si>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</si>
  <si>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</si>
  <si>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</si>
  <si>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</si>
  <si>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</si>
  <si>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</si>
  <si>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</si>
  <si>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</si>
  <si>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</si>
  <si>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</si>
  <si>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</si>
  <si>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</si>
  <si>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</si>
  <si>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</si>
  <si>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</si>
  <si>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</si>
  <si>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</si>
  <si>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</si>
  <si>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</si>
  <si>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</si>
  <si>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</si>
  <si>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</si>
  <si>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</si>
  <si>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</si>
  <si>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</si>
  <si>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</si>
  <si>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</si>
  <si>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</si>
  <si>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</si>
  <si>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</si>
  <si>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</si>
  <si>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</si>
  <si>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</si>
  <si>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</si>
  <si>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</si>
  <si>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</si>
  <si>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</si>
  <si>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</si>
  <si>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</si>
  <si>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</si>
  <si>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</si>
  <si>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</si>
  <si>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</si>
  <si>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</si>
  <si>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</si>
  <si>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</si>
  <si>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</si>
  <si>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</si>
  <si>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</si>
  <si>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</si>
  <si>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</si>
  <si>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</si>
  <si>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</si>
  <si>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</si>
  <si>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</si>
  <si>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</si>
  <si>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</si>
  <si>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</si>
  <si>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</si>
  <si>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</si>
  <si>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</si>
  <si>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</si>
  <si>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</si>
  <si>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</si>
  <si>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</si>
  <si>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</si>
  <si>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</si>
  <si>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</si>
  <si>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</si>
  <si>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</si>
  <si>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</si>
  <si>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</si>
  <si>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</si>
  <si>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</si>
  <si>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</si>
  <si>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</si>
  <si>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</si>
  <si>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</si>
  <si>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</si>
  <si>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</si>
  <si>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</si>
  <si>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</si>
  <si>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</si>
  <si>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</si>
  <si>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</si>
  <si>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</si>
  <si>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</si>
  <si>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</si>
  <si>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</si>
  <si>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</si>
  <si>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</si>
  <si>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</si>
  <si>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</si>
  <si>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</si>
  <si>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</si>
  <si>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</si>
  <si>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</si>
  <si>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</si>
  <si>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</si>
  <si>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</si>
  <si>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</si>
  <si>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</si>
  <si>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</si>
  <si>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</si>
  <si>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</si>
  <si>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</si>
  <si>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</si>
  <si>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</si>
  <si>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</si>
  <si>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</si>
  <si>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</si>
  <si>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</si>
  <si>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</si>
  <si>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</si>
  <si>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</si>
  <si>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</si>
  <si>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</si>
  <si>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</si>
  <si>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</si>
  <si>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</si>
  <si>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</si>
  <si>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</si>
  <si>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</si>
  <si>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</si>
  <si>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</si>
  <si>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</si>
  <si>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</si>
  <si>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</si>
  <si>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</si>
  <si>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</si>
  <si>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</si>
  <si>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</si>
  <si>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</si>
  <si>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</si>
  <si>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</si>
  <si>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</si>
  <si>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</si>
  <si>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</si>
  <si>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</si>
  <si>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</si>
  <si>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</si>
  <si>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</si>
  <si>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</si>
  <si>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</si>
  <si>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</si>
  <si>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</si>
  <si>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</si>
  <si>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</si>
  <si>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</si>
  <si>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</si>
  <si>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</si>
  <si>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</si>
  <si>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</si>
  <si>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</si>
  <si>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</si>
  <si>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</si>
  <si>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</si>
  <si>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</si>
  <si>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</si>
  <si>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</si>
  <si>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</si>
  <si>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</si>
  <si>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</si>
  <si>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</si>
  <si>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</si>
  <si>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</si>
  <si>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</si>
  <si>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</si>
  <si>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</si>
  <si>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</si>
  <si>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</si>
  <si>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</si>
  <si>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</si>
  <si>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</si>
  <si>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</si>
  <si>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</si>
  <si>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</si>
  <si>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</si>
  <si>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</si>
  <si>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</si>
  <si>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</si>
  <si>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</si>
  <si>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</si>
  <si>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</si>
  <si>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</si>
  <si>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</si>
  <si>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</si>
  <si>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</si>
  <si>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</si>
  <si>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</si>
  <si>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</si>
  <si>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</si>
  <si>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</si>
  <si>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</si>
  <si>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</si>
  <si>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</si>
  <si>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</si>
  <si>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</si>
  <si>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</si>
  <si>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</si>
  <si>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</si>
  <si>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</si>
  <si>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</si>
  <si>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</si>
  <si>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</si>
  <si>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</si>
  <si>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</si>
  <si>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</si>
  <si>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</si>
  <si>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</si>
  <si>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</si>
  <si>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</si>
  <si>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</si>
  <si>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</si>
  <si>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</si>
  <si>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</si>
  <si>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</si>
  <si>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</si>
  <si>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</si>
  <si>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</si>
  <si>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</si>
  <si>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</si>
  <si>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</si>
  <si>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</si>
  <si>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</si>
  <si>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</si>
  <si>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</si>
  <si>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</si>
  <si>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</si>
  <si>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</si>
  <si>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</si>
  <si>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</si>
  <si>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</si>
  <si>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</si>
  <si>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</si>
  <si>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</si>
  <si>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</si>
  <si>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</si>
  <si>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</si>
  <si>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</si>
  <si>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</si>
  <si>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</si>
  <si>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</si>
  <si>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</si>
  <si>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</si>
  <si>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</si>
  <si>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</si>
  <si>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</si>
  <si>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</si>
  <si>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</si>
  <si>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</si>
  <si>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</si>
  <si>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</si>
  <si>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</si>
  <si>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</si>
  <si>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</si>
  <si>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</si>
  <si>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</si>
  <si>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</si>
  <si>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</si>
  <si>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</si>
  <si>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</si>
  <si>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</si>
  <si>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</si>
  <si>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</si>
  <si>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</si>
  <si>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</si>
  <si>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</si>
  <si>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</si>
  <si>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</si>
  <si>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</si>
  <si>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</si>
  <si>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</si>
  <si>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</si>
  <si>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</si>
  <si>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</si>
  <si>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</si>
  <si>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</si>
  <si>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</si>
  <si>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</si>
  <si>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</si>
  <si>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</si>
  <si>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</si>
  <si>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</si>
  <si>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</si>
  <si>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</si>
  <si>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</si>
  <si>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</si>
  <si>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</si>
  <si>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</si>
  <si>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</si>
  <si>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</si>
  <si>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</si>
  <si>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</si>
  <si>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</si>
  <si>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</si>
  <si>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</si>
  <si>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</si>
  <si>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</si>
  <si>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</si>
  <si>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</si>
  <si>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</si>
  <si>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</si>
  <si>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</si>
  <si>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</si>
  <si>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</si>
  <si>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</si>
  <si>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</si>
  <si>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</si>
  <si>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</si>
  <si>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</si>
  <si>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</si>
  <si>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</si>
  <si>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</si>
  <si>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</si>
  <si>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</si>
  <si>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</si>
  <si>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</si>
  <si>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</si>
  <si>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</si>
  <si>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</si>
  <si>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</si>
  <si>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</si>
  <si>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</si>
  <si>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</si>
  <si>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</si>
  <si>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</si>
  <si>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</si>
  <si>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</si>
  <si>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</si>
  <si>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</si>
  <si>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</si>
  <si>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</si>
  <si>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</si>
  <si>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</si>
  <si>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</si>
  <si>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</si>
  <si>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</si>
  <si>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</si>
  <si>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</si>
  <si>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</si>
  <si>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</si>
  <si>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</si>
  <si>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</si>
  <si>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</si>
  <si>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</si>
  <si>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</si>
  <si>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</si>
  <si>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</si>
  <si>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</si>
  <si>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</si>
  <si>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</si>
  <si>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</si>
  <si>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</si>
  <si>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</si>
  <si>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</si>
  <si>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</si>
  <si>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</si>
  <si>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</si>
  <si>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</si>
  <si>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</si>
  <si>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</si>
  <si>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</si>
  <si>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</si>
  <si>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</si>
  <si>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</si>
  <si>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</si>
  <si>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</si>
  <si>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</si>
  <si>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</si>
  <si>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</si>
  <si>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</si>
  <si>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</si>
  <si>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</si>
  <si>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</si>
  <si>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</si>
  <si>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</si>
  <si>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</si>
  <si>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</si>
  <si>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</si>
  <si>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</si>
  <si>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</si>
  <si>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</si>
  <si>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</si>
  <si>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</si>
  <si>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</si>
  <si>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</si>
  <si>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</si>
  <si>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</si>
  <si>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</si>
  <si>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</si>
  <si>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</si>
  <si>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</si>
  <si>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</si>
  <si>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</si>
  <si>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</si>
  <si>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</si>
  <si>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</si>
  <si>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</si>
  <si>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</si>
  <si>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</si>
  <si>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</si>
  <si>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</si>
  <si>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</si>
  <si>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</si>
  <si>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</si>
  <si>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</si>
  <si>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</si>
  <si>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</si>
  <si>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</si>
  <si>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</si>
  <si>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</si>
  <si>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</si>
  <si>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</si>
  <si>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</si>
  <si>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</si>
  <si>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</si>
  <si>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</si>
  <si>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</si>
  <si>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</si>
  <si>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</si>
  <si>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</si>
  <si>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</si>
  <si>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</si>
  <si>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</si>
  <si>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</si>
  <si>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</si>
  <si>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</si>
  <si>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</si>
  <si>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</si>
  <si>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</si>
  <si>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</si>
  <si>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</si>
  <si>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</si>
  <si>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</si>
  <si>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</si>
  <si>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</si>
  <si>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</si>
  <si>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</si>
  <si>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</si>
  <si>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</si>
  <si>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</si>
  <si>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</si>
  <si>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</si>
  <si>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</si>
  <si>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</si>
  <si>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</si>
  <si>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</si>
  <si>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</si>
  <si>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</si>
  <si>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</si>
  <si>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</si>
  <si>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</si>
  <si>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</si>
  <si>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</si>
  <si>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</si>
  <si>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</si>
  <si>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</si>
  <si>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</si>
  <si>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</si>
  <si>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</si>
  <si>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</si>
  <si>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</si>
  <si>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</si>
  <si>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</si>
  <si>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</si>
  <si>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</si>
  <si>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</si>
  <si>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</si>
  <si>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</si>
  <si>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</si>
  <si>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</si>
  <si>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</si>
  <si>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</si>
  <si>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</si>
  <si>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</si>
  <si>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</si>
  <si>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</si>
  <si>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</si>
  <si>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</si>
  <si>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</si>
  <si>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</si>
  <si>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</si>
  <si>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</si>
  <si>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</si>
  <si>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</si>
  <si>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</si>
  <si>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</si>
  <si>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</si>
  <si>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</si>
  <si>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</si>
  <si>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</si>
  <si>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</si>
  <si>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</si>
  <si>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</si>
  <si>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</si>
  <si>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</si>
  <si>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</si>
  <si>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</si>
  <si>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</si>
  <si>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</si>
  <si>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</si>
  <si>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</si>
  <si>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</si>
  <si>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</si>
  <si>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</si>
  <si>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</si>
  <si>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</si>
  <si>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</si>
  <si>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</si>
  <si>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</si>
  <si>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</si>
  <si>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</si>
  <si>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</si>
  <si>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</si>
  <si>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</si>
  <si>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</si>
  <si>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</si>
  <si>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</si>
  <si>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</si>
  <si>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</si>
  <si>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</si>
  <si>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</si>
  <si>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</si>
  <si>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</si>
  <si>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</si>
  <si>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</si>
  <si>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</si>
  <si>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</si>
  <si>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</si>
  <si>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</si>
  <si>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</si>
  <si>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</si>
  <si>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</si>
  <si>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</si>
  <si>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</si>
  <si>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</si>
  <si>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</si>
  <si>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</si>
  <si>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</si>
  <si>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</si>
  <si>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</si>
  <si>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</si>
  <si>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</si>
  <si>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</si>
  <si>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</si>
  <si>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</si>
  <si>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</si>
  <si>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</si>
  <si>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</si>
  <si>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</si>
  <si>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</si>
  <si>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</si>
  <si>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</si>
  <si>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</si>
  <si>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</si>
  <si>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</si>
  <si>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</si>
  <si>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</si>
  <si>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</si>
  <si>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</si>
  <si>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</si>
  <si>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</si>
  <si>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</si>
  <si>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</si>
  <si>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</si>
  <si>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</si>
  <si>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</si>
  <si>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</si>
  <si>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</si>
  <si>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</si>
  <si>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</si>
  <si>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</si>
  <si>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</si>
  <si>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</si>
  <si>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</si>
  <si>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</si>
  <si>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</si>
  <si>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</si>
  <si>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</si>
  <si>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</si>
  <si>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</si>
  <si>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</si>
  <si>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</si>
  <si>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</si>
  <si>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</si>
  <si>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</si>
  <si>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</si>
  <si>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</si>
  <si>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</si>
  <si>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</si>
  <si>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</si>
  <si>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</si>
  <si>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</si>
  <si>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</si>
  <si>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</si>
  <si>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</si>
  <si>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</si>
  <si>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</si>
  <si>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</si>
  <si>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</si>
  <si>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</si>
  <si>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</si>
  <si>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</si>
  <si>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</si>
  <si>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</si>
  <si>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</si>
  <si>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</si>
  <si>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</si>
  <si>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</si>
  <si>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</si>
  <si>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</si>
  <si>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</si>
  <si>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</si>
  <si>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</si>
  <si>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</si>
  <si>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</si>
  <si>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</si>
  <si>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</si>
  <si>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</si>
  <si>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</si>
  <si>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</si>
  <si>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</si>
  <si>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</si>
  <si>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</si>
  <si>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</si>
  <si>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</si>
  <si>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</si>
  <si>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</si>
  <si>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</si>
  <si>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</si>
  <si>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</si>
  <si>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</si>
  <si>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</si>
  <si>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</si>
  <si>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</si>
  <si>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</si>
  <si>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</si>
  <si>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</si>
  <si>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</si>
  <si>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</si>
  <si>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</si>
  <si>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</si>
  <si>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</si>
  <si>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</si>
  <si>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</si>
  <si>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</si>
  <si>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</si>
  <si>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</si>
  <si>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</si>
  <si>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</si>
  <si>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</si>
  <si>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</si>
  <si>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</si>
  <si>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</si>
  <si>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</si>
  <si>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</si>
  <si>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</si>
  <si>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</si>
  <si>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</si>
  <si>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</si>
  <si>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</si>
  <si>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</si>
  <si>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</si>
  <si>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</si>
  <si>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</si>
  <si>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</si>
  <si>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</si>
  <si>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</si>
  <si>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</si>
  <si>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</si>
  <si>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</si>
  <si>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</si>
  <si>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</si>
  <si>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</si>
  <si>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</si>
  <si>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</si>
  <si>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</si>
  <si>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</si>
  <si>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</si>
  <si>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</si>
  <si>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</si>
  <si>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</si>
  <si>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</si>
  <si>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</si>
  <si>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</si>
  <si>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</si>
  <si>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</si>
  <si>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</si>
  <si>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</si>
  <si>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</si>
  <si>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</si>
  <si>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</si>
  <si>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</si>
  <si>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</si>
  <si>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</si>
  <si>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</si>
  <si>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</si>
  <si>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</si>
  <si>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</si>
  <si>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</si>
  <si>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</si>
  <si>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</si>
  <si>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</si>
  <si>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</si>
  <si>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</si>
  <si>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</si>
  <si>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</si>
  <si>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</si>
  <si>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</si>
  <si>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</si>
  <si>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</si>
  <si>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</si>
  <si>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</si>
  <si>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</si>
  <si>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</si>
  <si>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</si>
  <si>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</si>
  <si>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</si>
  <si>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</si>
  <si>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</si>
  <si>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</si>
  <si>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</si>
  <si>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</si>
  <si>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</si>
  <si>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</si>
  <si>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</si>
  <si>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</si>
  <si>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</si>
  <si>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</si>
  <si>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</si>
  <si>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</si>
  <si>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</si>
  <si>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</si>
  <si>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</si>
  <si>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</si>
  <si>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</si>
  <si>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</si>
  <si>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</si>
  <si>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</si>
  <si>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</si>
  <si>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</si>
  <si>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</si>
  <si>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</si>
  <si>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</si>
  <si>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</si>
  <si>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</si>
  <si>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</si>
  <si>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</si>
  <si>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</si>
  <si>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</si>
  <si>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</si>
  <si>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</si>
  <si>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</si>
  <si>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</si>
  <si>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</si>
  <si>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</si>
  <si>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</si>
  <si>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</si>
  <si>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</si>
  <si>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</si>
  <si>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</si>
  <si>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</si>
  <si>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</si>
  <si>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</si>
  <si>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</si>
  <si>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</si>
  <si>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</si>
  <si>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</si>
  <si>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</si>
  <si>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</si>
  <si>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</si>
  <si>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</si>
  <si>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</si>
  <si>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</si>
  <si>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</si>
  <si>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</si>
  <si>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</si>
  <si>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</si>
  <si>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</si>
  <si>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</si>
  <si>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</si>
  <si>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</si>
  <si>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</si>
  <si>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</si>
  <si>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</si>
  <si>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</si>
  <si>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</si>
  <si>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</si>
  <si>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</si>
  <si>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</si>
  <si>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</si>
  <si>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</si>
  <si>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</si>
  <si>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</si>
  <si>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</si>
  <si>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</si>
  <si>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</si>
  <si>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</si>
  <si>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</si>
  <si>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</si>
  <si>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</si>
  <si>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</si>
  <si>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</si>
  <si>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</si>
  <si>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</si>
  <si>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</si>
  <si>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</si>
  <si>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</si>
  <si>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</si>
  <si>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</si>
  <si>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</si>
  <si>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</si>
  <si>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</si>
  <si>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</si>
  <si>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</si>
  <si>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</si>
  <si>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</si>
  <si>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</si>
  <si>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</si>
  <si>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</si>
  <si>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</si>
  <si>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</si>
  <si>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</si>
  <si>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</si>
  <si>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</si>
  <si>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</si>
  <si>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</si>
  <si>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</si>
  <si>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</si>
  <si>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</si>
  <si>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</si>
  <si>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</si>
  <si>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</si>
  <si>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</si>
  <si>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</si>
  <si>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</si>
  <si>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</si>
  <si>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</si>
  <si>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</si>
  <si>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</si>
  <si>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</si>
  <si>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</si>
  <si>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</si>
  <si>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</si>
  <si>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</si>
  <si>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</si>
  <si>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</si>
  <si>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</si>
  <si>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</si>
  <si>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</si>
  <si>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</si>
  <si>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</si>
  <si>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</si>
  <si>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</si>
  <si>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</si>
  <si>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</si>
  <si>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</si>
  <si>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</si>
  <si>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</si>
  <si>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</si>
  <si>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</si>
  <si>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</si>
  <si>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</si>
  <si>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</si>
  <si>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</si>
  <si>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</si>
  <si>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</si>
  <si>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</si>
  <si>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</si>
  <si>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</si>
  <si>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</si>
  <si>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</si>
  <si>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</si>
  <si>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</si>
  <si>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</si>
  <si>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</si>
  <si>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</si>
  <si>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</si>
  <si>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</si>
  <si>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</si>
  <si>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</si>
  <si>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</si>
  <si>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</si>
  <si>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</si>
  <si>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</si>
  <si>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</si>
  <si>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</si>
  <si>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</si>
  <si>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</si>
  <si>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</si>
  <si>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</si>
  <si>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</si>
  <si>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</si>
  <si>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</si>
  <si>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</si>
  <si>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</si>
  <si>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</si>
  <si>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</si>
  <si>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</si>
  <si>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</si>
  <si>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</si>
  <si>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</si>
  <si>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</si>
  <si>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</si>
  <si>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</si>
  <si>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</si>
  <si>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</si>
  <si>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</si>
  <si>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</si>
  <si>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</si>
  <si>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</si>
  <si>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</si>
  <si>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</si>
  <si>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</si>
  <si>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</si>
  <si>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</si>
  <si>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</si>
  <si>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</si>
  <si>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</si>
  <si>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</si>
  <si>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</si>
  <si>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</si>
  <si>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</si>
  <si>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</si>
  <si>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</si>
  <si>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</si>
  <si>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</si>
  <si>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</si>
  <si>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</si>
  <si>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</si>
  <si>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</si>
  <si>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</si>
  <si>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</si>
  <si>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</si>
  <si>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</si>
  <si>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</si>
  <si>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</si>
  <si>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</si>
  <si>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</si>
  <si>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</si>
  <si>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</si>
  <si>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</si>
  <si>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</si>
  <si>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</si>
  <si>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</si>
  <si>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</si>
  <si>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</si>
  <si>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</si>
  <si>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</si>
  <si>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</si>
  <si>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</si>
  <si>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</si>
  <si>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</si>
  <si>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</si>
  <si>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</si>
  <si>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</si>
  <si>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</si>
  <si>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</si>
  <si>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</si>
  <si>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</si>
  <si>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</si>
  <si>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</si>
  <si>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</si>
  <si>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</si>
  <si>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</si>
  <si>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</si>
  <si>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</si>
  <si>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</si>
  <si>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</si>
  <si>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</si>
  <si>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</si>
  <si>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</si>
  <si>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</si>
  <si>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</si>
  <si>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</si>
  <si>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</si>
  <si>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</si>
  <si>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</si>
  <si>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</si>
  <si>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</si>
  <si>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</si>
  <si>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</si>
  <si>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</si>
  <si>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</si>
  <si>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</si>
  <si>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</si>
  <si>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</si>
  <si>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</si>
  <si>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</si>
  <si>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</si>
  <si>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</si>
  <si>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</si>
  <si>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</si>
  <si>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</si>
  <si>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</si>
  <si>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</si>
  <si>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</si>
  <si>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</si>
  <si>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</si>
  <si>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</si>
  <si>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</si>
  <si>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</si>
  <si>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</si>
  <si>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</si>
  <si>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</si>
  <si>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</si>
  <si>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</si>
  <si>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</si>
  <si>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</si>
  <si>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</si>
  <si>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</si>
  <si>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</si>
  <si>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</si>
  <si>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</si>
  <si>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</si>
  <si>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</si>
  <si>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</si>
  <si>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</si>
  <si>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</si>
  <si>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</si>
  <si>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</si>
  <si>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</si>
  <si>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</si>
  <si>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</si>
  <si>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</si>
  <si>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</si>
  <si>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</si>
  <si>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</si>
  <si>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</si>
  <si>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</si>
  <si>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</si>
  <si>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</si>
  <si>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</si>
  <si>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</si>
  <si>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</si>
  <si>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</si>
  <si>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</si>
  <si>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</si>
  <si>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</si>
  <si>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</si>
  <si>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</si>
  <si>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</si>
  <si>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</si>
  <si>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</si>
  <si>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</si>
  <si>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</si>
  <si>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</si>
  <si>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</si>
  <si>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</si>
  <si>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</si>
  <si>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</si>
  <si>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</si>
  <si>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</si>
  <si>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</si>
  <si>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</si>
  <si>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</si>
  <si>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</si>
  <si>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</si>
  <si>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</si>
  <si>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</si>
  <si>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</si>
  <si>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</si>
  <si>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</si>
  <si>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</si>
  <si>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</si>
  <si>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</si>
  <si>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</si>
  <si>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</si>
  <si>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</si>
  <si>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</si>
  <si>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</si>
  <si>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</si>
  <si>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</si>
  <si>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</si>
  <si>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</si>
  <si>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</si>
  <si>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</si>
  <si>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</si>
  <si>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</si>
  <si>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</si>
  <si>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</si>
  <si>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</si>
  <si>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</si>
  <si>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</si>
  <si>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</si>
  <si>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</si>
  <si>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</si>
  <si>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</si>
  <si>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</si>
  <si>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</si>
  <si>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</si>
  <si>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</si>
  <si>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</si>
  <si>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</si>
  <si>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</si>
  <si>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</si>
  <si>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</si>
  <si>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</si>
  <si>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</si>
  <si>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</si>
  <si>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</si>
  <si>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</si>
  <si>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</si>
  <si>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</si>
  <si>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</si>
  <si>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</si>
  <si>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</si>
  <si>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</si>
  <si>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</si>
  <si>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</si>
  <si>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</si>
  <si>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</si>
  <si>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</si>
  <si>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</si>
  <si>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</si>
  <si>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</si>
  <si>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</si>
  <si>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</si>
  <si>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</si>
  <si>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</si>
  <si>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</si>
  <si>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</si>
  <si>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</si>
  <si>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</si>
  <si>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</si>
  <si>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</si>
  <si>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</si>
  <si>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</si>
  <si>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</si>
  <si>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</si>
  <si>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</si>
  <si>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</si>
  <si>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</si>
  <si>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</si>
  <si>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</si>
  <si>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</si>
  <si>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</si>
  <si>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</si>
  <si>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</si>
  <si>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</si>
  <si>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</si>
  <si>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</si>
  <si>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</si>
  <si>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</si>
  <si>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</si>
  <si>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</si>
  <si>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</si>
  <si>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</si>
  <si>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</si>
  <si>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</si>
  <si>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</si>
  <si>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</si>
  <si>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</si>
  <si>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</si>
  <si>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</si>
  <si>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</si>
  <si>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</si>
  <si>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</si>
  <si>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</si>
  <si>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</si>
  <si>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</si>
  <si>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</si>
  <si>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</si>
  <si>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</si>
  <si>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</si>
  <si>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</si>
  <si>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</si>
  <si>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</si>
  <si>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</si>
  <si>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</si>
  <si>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</si>
  <si>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</si>
  <si>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</si>
  <si>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</si>
  <si>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</si>
  <si>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</si>
  <si>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</si>
  <si>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</si>
  <si>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</si>
  <si>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</si>
  <si>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</si>
  <si>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</si>
  <si>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</si>
  <si>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</si>
  <si>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</si>
  <si>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</si>
  <si>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</si>
  <si>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</si>
  <si>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</si>
  <si>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</si>
  <si>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</si>
  <si>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</si>
  <si>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</si>
  <si>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</si>
  <si>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</si>
  <si>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</si>
  <si>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</si>
  <si>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</si>
  <si>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</si>
  <si>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</si>
  <si>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</si>
  <si>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</si>
  <si>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</si>
  <si>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</si>
  <si>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</si>
  <si>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</si>
  <si>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</si>
  <si>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</si>
  <si>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</si>
  <si>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</si>
  <si>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</si>
  <si>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</si>
  <si>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</si>
  <si>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</si>
  <si>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</si>
  <si>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</si>
  <si>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</si>
  <si>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</si>
  <si>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</si>
  <si>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</si>
  <si>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</si>
  <si>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</si>
  <si>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</si>
  <si>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</si>
  <si>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</si>
  <si>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</si>
  <si>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</si>
  <si>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</si>
  <si>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</si>
  <si>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</si>
  <si>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</si>
  <si>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</si>
  <si>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</si>
  <si>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</si>
  <si>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</si>
  <si>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</si>
  <si>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</si>
  <si>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</si>
  <si>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</si>
  <si>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</si>
  <si>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</si>
  <si>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</si>
  <si>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</si>
  <si>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</si>
  <si>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</si>
  <si>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</si>
  <si>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</si>
  <si>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</si>
  <si>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</si>
  <si>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</si>
  <si>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</si>
  <si>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</si>
  <si>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</si>
  <si>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</si>
  <si>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</si>
  <si>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</si>
  <si>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</si>
  <si>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</si>
  <si>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</si>
  <si>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</si>
  <si>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</si>
  <si>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</si>
  <si>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</si>
  <si>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</si>
  <si>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</si>
  <si>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</si>
  <si>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</si>
  <si>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</si>
  <si>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</si>
  <si>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</si>
  <si>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</si>
  <si>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</si>
  <si>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</si>
  <si>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</si>
  <si>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</si>
  <si>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</si>
  <si>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</si>
  <si>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</si>
  <si>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</si>
  <si>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</si>
  <si>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</si>
  <si>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</si>
  <si>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</si>
  <si>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</si>
  <si>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</si>
  <si>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</si>
  <si>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</si>
  <si>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</si>
  <si>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</si>
  <si>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</si>
  <si>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</si>
  <si>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</si>
  <si>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</si>
  <si>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</si>
  <si>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</si>
  <si>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</si>
  <si>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</si>
  <si>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</si>
  <si>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</si>
  <si>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</si>
  <si>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</si>
  <si>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</si>
  <si>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</si>
  <si>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</si>
  <si>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</si>
  <si>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</si>
  <si>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</si>
  <si>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</si>
  <si>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</si>
  <si>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</si>
  <si>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</si>
  <si>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</si>
  <si>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</si>
  <si>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</si>
  <si>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</si>
  <si>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</si>
  <si>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</si>
  <si>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</si>
  <si>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</si>
  <si>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</si>
  <si>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</si>
  <si>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</si>
  <si>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</si>
  <si>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</si>
  <si>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</si>
  <si>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</si>
  <si>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</si>
  <si>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</si>
  <si>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</si>
  <si>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</si>
  <si>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</si>
  <si>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</si>
  <si>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</si>
  <si>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</si>
  <si>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</si>
  <si>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</si>
  <si>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</si>
  <si>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</si>
  <si>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</si>
  <si>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</si>
  <si>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</si>
  <si>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</si>
  <si>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</si>
  <si>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</si>
  <si>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</si>
  <si>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</si>
  <si>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</si>
  <si>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</si>
  <si>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</si>
  <si>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</si>
  <si>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</si>
  <si>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</si>
  <si>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</si>
  <si>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</si>
  <si>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</si>
  <si>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</si>
  <si>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</si>
  <si>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</si>
  <si>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</si>
  <si>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</si>
  <si>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</si>
  <si>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</si>
  <si>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</si>
  <si>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</si>
  <si>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</si>
  <si>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</si>
  <si>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</si>
  <si>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</si>
  <si>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</si>
  <si>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</si>
  <si>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</si>
  <si>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</si>
  <si>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</si>
  <si>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</si>
  <si>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</si>
  <si>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</si>
  <si>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</si>
  <si>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</si>
  <si>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</si>
  <si>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</si>
  <si>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</si>
  <si>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</si>
  <si>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</si>
  <si>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</si>
  <si>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</si>
  <si>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</si>
  <si>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</si>
  <si>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</si>
  <si>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</si>
  <si>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</si>
  <si>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</si>
  <si>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</si>
  <si>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</si>
  <si>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</si>
  <si>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</si>
  <si>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</si>
  <si>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</si>
  <si>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</si>
  <si>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</si>
  <si>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</si>
  <si>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</si>
  <si>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</si>
  <si>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</si>
  <si>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</si>
  <si>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</si>
  <si>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</si>
  <si>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</si>
  <si>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</si>
  <si>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</si>
  <si>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</si>
  <si>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</si>
  <si>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</si>
  <si>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</si>
  <si>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</si>
  <si>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</si>
  <si>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</si>
  <si>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</si>
  <si>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</si>
  <si>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</si>
  <si>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</si>
  <si>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</si>
  <si>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</si>
  <si>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</si>
  <si>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</si>
  <si>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</si>
  <si>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</si>
  <si>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</si>
  <si>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</si>
  <si>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</si>
  <si>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</si>
  <si>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</si>
  <si>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</si>
  <si>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</si>
  <si>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</si>
  <si>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</si>
  <si>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</si>
  <si>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</si>
  <si>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</si>
  <si>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</si>
  <si>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</si>
  <si>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</si>
  <si>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</si>
  <si>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</si>
  <si>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</si>
  <si>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</si>
  <si>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</si>
  <si>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</si>
  <si>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</si>
  <si>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</si>
  <si>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</si>
  <si>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</si>
  <si>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</si>
  <si>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</si>
  <si>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</si>
  <si>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</si>
  <si>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</si>
  <si>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</si>
  <si>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</si>
  <si>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</si>
  <si>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</si>
  <si>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</si>
  <si>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</si>
  <si>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</si>
  <si>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</si>
  <si>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</si>
  <si>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</si>
  <si>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</si>
  <si>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</si>
  <si>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</si>
  <si>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</si>
  <si>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</si>
  <si>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</si>
  <si>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</si>
  <si>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</si>
  <si>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</si>
  <si>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</si>
  <si>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</si>
  <si>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</si>
  <si>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</si>
  <si>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</si>
  <si>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</si>
  <si>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</si>
  <si>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</si>
  <si>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</si>
  <si>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</si>
  <si>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</si>
  <si>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</si>
  <si>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</si>
  <si>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</si>
  <si>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</si>
  <si>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</si>
  <si>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</si>
  <si>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</si>
  <si>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</si>
  <si>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</si>
  <si>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</si>
  <si>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</si>
  <si>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</si>
  <si>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</si>
  <si>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</si>
  <si>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</si>
  <si>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</si>
  <si>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</si>
  <si>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</si>
  <si>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</si>
  <si>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</si>
  <si>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</si>
  <si>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</si>
  <si>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</si>
  <si>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</si>
  <si>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</si>
  <si>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</si>
  <si>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</si>
  <si>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</si>
  <si>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</si>
  <si>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</si>
  <si>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</si>
  <si>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</si>
  <si>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</si>
  <si>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</si>
  <si>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</si>
  <si>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</si>
  <si>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</si>
  <si>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</si>
  <si>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</si>
  <si>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</si>
  <si>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</si>
  <si>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</si>
  <si>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</si>
  <si>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</si>
  <si>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</si>
  <si>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</si>
  <si>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</si>
  <si>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</si>
  <si>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</si>
  <si>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</si>
  <si>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</si>
  <si>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</si>
  <si>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</si>
  <si>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</si>
  <si>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</si>
  <si>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</si>
  <si>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</si>
  <si>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</si>
  <si>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</si>
  <si>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</si>
  <si>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</si>
  <si>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</si>
  <si>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</si>
  <si>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</si>
  <si>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</si>
  <si>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</si>
  <si>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</si>
  <si>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</si>
  <si>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</si>
  <si>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</si>
  <si>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</si>
  <si>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</si>
  <si>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</si>
  <si>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</si>
  <si>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</si>
  <si>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</si>
  <si>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</si>
  <si>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</si>
  <si>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</si>
  <si>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</si>
  <si>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</si>
  <si>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</si>
  <si>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</si>
  <si>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</si>
  <si>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</si>
  <si>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</si>
  <si>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</si>
  <si>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</si>
  <si>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</si>
  <si>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</si>
  <si>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</si>
  <si>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</si>
  <si>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</si>
  <si>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</si>
  <si>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</si>
  <si>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</si>
  <si>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</si>
  <si>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</si>
  <si>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</si>
  <si>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</si>
  <si>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</si>
  <si>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</si>
  <si>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</si>
  <si>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</si>
  <si>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</si>
  <si>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</si>
  <si>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</si>
  <si>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</si>
  <si>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</si>
  <si>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</si>
  <si>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</si>
  <si>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</si>
  <si>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</si>
  <si>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</si>
  <si>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</si>
  <si>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</si>
  <si>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</si>
  <si>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</si>
  <si>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</si>
  <si>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</si>
  <si>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</si>
  <si>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</si>
  <si>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</si>
  <si>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</si>
  <si>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</si>
  <si>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</si>
  <si>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</si>
  <si>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</si>
  <si>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</si>
  <si>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</si>
  <si>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</si>
  <si>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</si>
  <si>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</si>
  <si>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</si>
  <si>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</si>
  <si>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</si>
  <si>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</si>
  <si>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</si>
  <si>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</si>
  <si>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</si>
  <si>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</si>
  <si>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</si>
  <si>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</si>
  <si>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</si>
  <si>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</si>
  <si>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</si>
  <si>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</si>
  <si>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</si>
  <si>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</si>
  <si>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</si>
  <si>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</si>
  <si>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</si>
  <si>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</si>
  <si>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</si>
  <si>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</si>
  <si>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</si>
  <si>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</si>
  <si>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</si>
  <si>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</si>
  <si>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</si>
  <si>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</si>
  <si>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</si>
  <si>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</si>
  <si>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</si>
  <si>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</si>
  <si>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</si>
  <si>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</si>
  <si>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</si>
  <si>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</si>
  <si>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</si>
  <si>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</si>
  <si>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</si>
  <si>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</si>
  <si>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</si>
  <si>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</si>
  <si>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</si>
  <si>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</si>
  <si>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</si>
  <si>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</si>
  <si>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</si>
  <si>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</si>
  <si>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</si>
  <si>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</si>
  <si>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</si>
  <si>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</si>
  <si>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</si>
  <si>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</si>
  <si>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</si>
  <si>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</si>
  <si>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</si>
  <si>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</si>
  <si>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</si>
  <si>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</si>
  <si>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</si>
  <si>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</si>
  <si>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</si>
  <si>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</si>
  <si>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</si>
  <si>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</si>
  <si>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</si>
  <si>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</si>
  <si>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</si>
  <si>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</si>
  <si>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</si>
  <si>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</si>
  <si>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</si>
  <si>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</si>
  <si>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</si>
  <si>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</si>
  <si>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</si>
  <si>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</si>
  <si>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</si>
  <si>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</si>
  <si>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</si>
  <si>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</si>
  <si>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</si>
  <si>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</si>
  <si>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</si>
  <si>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</si>
  <si>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</si>
  <si>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</si>
  <si>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</si>
  <si>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</si>
  <si>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</si>
  <si>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</si>
  <si>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</si>
  <si>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</si>
  <si>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</si>
  <si>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</si>
  <si>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</si>
  <si>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</si>
  <si>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</si>
  <si>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</si>
  <si>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</si>
  <si>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</si>
  <si>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</si>
  <si>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</si>
  <si>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</si>
  <si>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</si>
  <si>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</si>
  <si>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</si>
  <si>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</si>
  <si>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</si>
  <si>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</si>
  <si>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</si>
  <si>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</si>
  <si>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</si>
  <si>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</si>
  <si>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</si>
  <si>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</si>
  <si>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</si>
  <si>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</si>
  <si>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</si>
  <si>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</si>
  <si>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</si>
  <si>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</si>
  <si>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</si>
  <si>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</si>
  <si>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</si>
  <si>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</si>
  <si>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</si>
  <si>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</si>
  <si>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</si>
  <si>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</si>
  <si>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</si>
  <si>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</si>
  <si>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</si>
  <si>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</si>
  <si>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</si>
  <si>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</si>
  <si>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</si>
  <si>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</si>
  <si>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</si>
  <si>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</si>
  <si>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</si>
  <si>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</si>
  <si>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</si>
  <si>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</si>
  <si>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</si>
  <si>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</si>
  <si>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</si>
  <si>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</si>
  <si>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</si>
  <si>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</si>
  <si>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</si>
  <si>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</si>
  <si>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</si>
  <si>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</si>
  <si>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</si>
  <si>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</si>
  <si>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</si>
  <si>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</si>
  <si>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</si>
  <si>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</si>
  <si>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</si>
  <si>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</si>
  <si>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</si>
  <si>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</si>
  <si>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</si>
  <si>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</si>
  <si>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</si>
  <si>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</si>
  <si>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</si>
  <si>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</si>
  <si>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</si>
  <si>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</si>
  <si>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</si>
  <si>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</si>
  <si>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</si>
  <si>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</si>
  <si>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</si>
  <si>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</si>
  <si>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</si>
  <si>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</si>
  <si>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</si>
  <si>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</si>
  <si>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</si>
  <si>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</si>
  <si>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</si>
  <si>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</si>
  <si>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</si>
  <si>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</si>
  <si>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</si>
  <si>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</si>
  <si>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</si>
  <si>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</si>
  <si>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</si>
  <si>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</si>
  <si>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</si>
  <si>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</si>
  <si>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</si>
  <si>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</si>
  <si>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</si>
  <si>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</si>
  <si>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</si>
  <si>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</si>
  <si>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</si>
  <si>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</si>
  <si>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</si>
  <si>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</si>
  <si>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</si>
  <si>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</si>
  <si>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</si>
  <si>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</si>
  <si>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</si>
  <si>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</si>
  <si>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</si>
  <si>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</si>
  <si>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</si>
  <si>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</si>
  <si>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</si>
  <si>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</si>
  <si>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</si>
  <si>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</si>
  <si>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</si>
  <si>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</si>
  <si>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</si>
  <si>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</si>
  <si>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</si>
  <si>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</si>
  <si>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</si>
  <si>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</si>
  <si>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</si>
  <si>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</si>
  <si>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</si>
  <si>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</si>
  <si>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</si>
  <si>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</si>
  <si>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</si>
  <si>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</si>
  <si>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</si>
  <si>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</si>
  <si>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</si>
  <si>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</si>
  <si>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</si>
  <si>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</si>
  <si>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</si>
  <si>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</si>
  <si>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</si>
  <si>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</si>
  <si>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</si>
  <si>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</si>
  <si>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</si>
  <si>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</si>
  <si>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</si>
  <si>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</si>
  <si>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</si>
  <si>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</si>
  <si>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</si>
  <si>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</si>
  <si>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</si>
  <si>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</si>
  <si>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</si>
  <si>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</si>
  <si>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</si>
  <si>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</si>
  <si>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</si>
  <si>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</si>
  <si>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</si>
  <si>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</si>
  <si>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</si>
  <si>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</si>
  <si>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</si>
  <si>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</si>
  <si>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</si>
  <si>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</si>
  <si>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</si>
  <si>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</si>
  <si>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</si>
  <si>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</si>
  <si>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</si>
  <si>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</si>
  <si>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</si>
  <si>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</si>
  <si>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</si>
  <si>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</si>
  <si>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</si>
  <si>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</si>
  <si>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</si>
  <si>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</si>
  <si>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</si>
  <si>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</si>
  <si>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</si>
  <si>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</si>
  <si>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</si>
  <si>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</si>
  <si>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</si>
  <si>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</si>
  <si>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</si>
  <si>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</si>
  <si>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</si>
  <si>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</si>
  <si>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</si>
  <si>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</si>
  <si>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</si>
  <si>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</si>
  <si>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</si>
  <si>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</si>
  <si>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</si>
  <si>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</si>
  <si>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</si>
  <si>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</si>
  <si>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</si>
  <si>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</si>
  <si>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</si>
  <si>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</si>
  <si>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</si>
  <si>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</si>
  <si>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</si>
  <si>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</si>
  <si>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</si>
  <si>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</si>
  <si>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</si>
  <si>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</si>
  <si>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</si>
  <si>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</si>
  <si>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</si>
  <si>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</si>
  <si>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</si>
  <si>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</si>
  <si>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</si>
  <si>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</si>
  <si>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</si>
  <si>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</si>
  <si>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</si>
  <si>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</si>
  <si>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</si>
  <si>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</si>
  <si>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</si>
  <si>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</si>
  <si>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</si>
  <si>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</si>
  <si>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</si>
  <si>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</si>
  <si>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</si>
  <si>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</si>
  <si>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</si>
  <si>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</si>
  <si>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</si>
  <si>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</si>
  <si>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</si>
  <si>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</si>
  <si>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</si>
  <si>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</si>
  <si>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</si>
  <si>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</si>
  <si>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</si>
  <si>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</si>
  <si>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</si>
  <si>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</si>
  <si>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</si>
  <si>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</si>
  <si>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</si>
  <si>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</si>
  <si>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</si>
  <si>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</si>
  <si>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</si>
  <si>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</si>
  <si>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</si>
  <si>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</si>
  <si>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</si>
  <si>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</si>
  <si>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</si>
  <si>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</si>
  <si>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</si>
  <si>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</si>
  <si>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</si>
  <si>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</si>
  <si>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</si>
  <si>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</si>
  <si>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</si>
  <si>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</si>
  <si>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</si>
  <si>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</si>
  <si>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</si>
  <si>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</si>
  <si>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</si>
  <si>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</si>
  <si>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</si>
  <si>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</si>
  <si>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</si>
  <si>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</si>
  <si>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</si>
  <si>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</si>
  <si>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</si>
  <si>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</si>
  <si>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</si>
  <si>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</si>
  <si>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</si>
  <si>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</si>
  <si>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</si>
  <si>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</si>
  <si>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</si>
  <si>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</si>
  <si>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</si>
  <si>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</si>
  <si>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</si>
  <si>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</si>
  <si>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</si>
  <si>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</si>
  <si>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</si>
  <si>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</si>
  <si>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</si>
  <si>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</si>
  <si>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</si>
  <si>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</si>
  <si>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</si>
  <si>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</si>
  <si>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</si>
  <si>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</si>
  <si>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</si>
  <si>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</si>
  <si>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</si>
  <si>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</si>
  <si>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</si>
  <si>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</si>
  <si>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</si>
  <si>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</si>
  <si>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</si>
  <si>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</si>
  <si>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</si>
  <si>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</si>
  <si>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</si>
  <si>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</si>
  <si>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</si>
  <si>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</si>
  <si>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</si>
  <si>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</si>
  <si>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</si>
  <si>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</si>
  <si>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</si>
  <si>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</si>
  <si>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</si>
  <si>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</si>
  <si>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</si>
  <si>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</si>
  <si>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</si>
  <si>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</si>
  <si>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</si>
  <si>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</si>
  <si>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</si>
  <si>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</si>
  <si>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</si>
  <si>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</si>
  <si>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</si>
  <si>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</si>
  <si>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</si>
  <si>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</si>
  <si>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</si>
  <si>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</si>
  <si>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</si>
  <si>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</si>
  <si>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</si>
  <si>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</si>
  <si>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</si>
  <si>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</si>
  <si>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</si>
  <si>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</si>
  <si>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</si>
  <si>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</si>
  <si>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</si>
  <si>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</si>
  <si>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</si>
  <si>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</si>
  <si>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</si>
  <si>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</si>
  <si>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</si>
  <si>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</si>
  <si>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</si>
  <si>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</si>
  <si>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</si>
  <si>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</si>
  <si>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</si>
  <si>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</si>
  <si>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</si>
  <si>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</si>
  <si>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</si>
  <si>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</si>
  <si>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</si>
  <si>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</si>
  <si>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</si>
  <si>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</si>
  <si>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</si>
  <si>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</si>
  <si>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</si>
  <si>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</si>
  <si>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</si>
  <si>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</si>
  <si>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</si>
  <si>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</si>
  <si>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</si>
  <si>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</si>
  <si>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</si>
  <si>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</si>
  <si>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</si>
  <si>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</si>
  <si>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</si>
  <si>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</si>
  <si>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</si>
  <si>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</si>
  <si>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</si>
  <si>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</si>
  <si>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</si>
  <si>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</si>
  <si>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</si>
  <si>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</si>
  <si>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</si>
  <si>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</si>
  <si>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</si>
  <si>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</si>
  <si>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</si>
  <si>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</si>
  <si>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</si>
  <si>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</si>
  <si>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</si>
  <si>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</si>
  <si>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</si>
  <si>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</si>
  <si>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</si>
  <si>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</si>
  <si>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</si>
  <si>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</si>
  <si>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</si>
  <si>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</si>
  <si>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</si>
  <si>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</si>
  <si>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</si>
  <si>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</si>
  <si>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</si>
  <si>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</si>
  <si>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</si>
  <si>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</si>
  <si>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</si>
  <si>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</si>
  <si>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</si>
  <si>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</si>
  <si>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</si>
  <si>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</si>
  <si>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</si>
  <si>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</si>
  <si>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</si>
  <si>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</si>
  <si>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</si>
  <si>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</si>
  <si>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</si>
  <si>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</si>
  <si>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</si>
  <si>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</si>
  <si>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</si>
  <si>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</si>
  <si>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</si>
  <si>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</si>
  <si>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</si>
  <si>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</si>
  <si>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</si>
  <si>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</si>
  <si>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</si>
  <si>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</si>
  <si>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</si>
  <si>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</si>
  <si>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</si>
  <si>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</si>
  <si>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</si>
  <si>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</si>
  <si>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</si>
  <si>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</si>
  <si>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</si>
  <si>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</si>
  <si>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</si>
  <si>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</si>
  <si>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</si>
  <si>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</si>
  <si>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</si>
  <si>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</si>
  <si>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</si>
  <si>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</si>
  <si>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</si>
  <si>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</si>
  <si>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</si>
  <si>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</si>
  <si>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</si>
  <si>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</si>
  <si>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</si>
  <si>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</si>
  <si>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</si>
  <si>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</si>
  <si>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</si>
  <si>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</si>
  <si>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</si>
  <si>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</si>
  <si>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</si>
  <si>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</si>
  <si>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</si>
  <si>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</si>
  <si>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</si>
  <si>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</si>
  <si>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</si>
  <si>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</si>
  <si>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</si>
  <si>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</si>
  <si>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</si>
  <si>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</si>
  <si>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</si>
  <si>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</si>
  <si>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</si>
  <si>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</si>
  <si>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</si>
  <si>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</si>
  <si>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</si>
  <si>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</si>
  <si>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</si>
  <si>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</si>
  <si>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</si>
  <si>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</si>
  <si>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</si>
  <si>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</si>
  <si>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</si>
  <si>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</si>
  <si>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</si>
  <si>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</si>
  <si>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</si>
  <si>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</si>
  <si>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</si>
  <si>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</si>
  <si>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</si>
  <si>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</si>
  <si>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</si>
  <si>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</si>
  <si>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</si>
  <si>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</si>
  <si>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</si>
  <si>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</si>
  <si>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</si>
  <si>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</si>
  <si>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</si>
  <si>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</si>
  <si>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</si>
  <si>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</si>
  <si>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</si>
  <si>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</si>
  <si>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</si>
  <si>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</si>
  <si>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</si>
  <si>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</si>
  <si>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</si>
  <si>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</si>
  <si>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</si>
  <si>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</si>
  <si>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</si>
  <si>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</si>
  <si>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</si>
  <si>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</si>
  <si>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</si>
  <si>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</si>
  <si>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</si>
  <si>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</si>
  <si>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</si>
  <si>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</si>
  <si>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</si>
  <si>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</si>
  <si>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</si>
  <si>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</si>
  <si>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</si>
  <si>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</si>
  <si>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</si>
  <si>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</si>
  <si>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</si>
  <si>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</si>
  <si>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</si>
  <si>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</si>
  <si>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</si>
  <si>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</si>
  <si>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</si>
  <si>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</si>
  <si>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</si>
  <si>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</si>
  <si>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</si>
  <si>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</si>
  <si>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</si>
  <si>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</si>
  <si>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</si>
  <si>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</si>
  <si>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</si>
  <si>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</si>
  <si>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</si>
  <si>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</si>
  <si>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</si>
  <si>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</si>
  <si>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</si>
  <si>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</si>
  <si>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</si>
  <si>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</si>
  <si>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</si>
  <si>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</si>
  <si>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</si>
  <si>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</si>
  <si>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</si>
  <si>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</si>
  <si>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</si>
  <si>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</si>
  <si>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</si>
  <si>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</si>
  <si>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</si>
  <si>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</si>
  <si>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</si>
  <si>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</si>
  <si>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</si>
  <si>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</si>
  <si>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</si>
  <si>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</si>
  <si>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</si>
  <si>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</si>
  <si>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</si>
  <si>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</si>
  <si>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</si>
  <si>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</si>
  <si>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</si>
  <si>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</si>
  <si>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</si>
  <si>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</si>
  <si>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</si>
  <si>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</si>
  <si>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</si>
  <si>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</si>
  <si>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</si>
  <si>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</si>
  <si>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</si>
  <si>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</si>
  <si>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</si>
  <si>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</si>
  <si>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</si>
  <si>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</si>
  <si>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</si>
  <si>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</si>
  <si>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</si>
  <si>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</si>
  <si>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</si>
  <si>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</si>
  <si>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</si>
  <si>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</si>
  <si>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</si>
  <si>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</si>
  <si>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</si>
  <si>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</si>
  <si>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</si>
  <si>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</si>
  <si>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</si>
  <si>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</si>
  <si>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</si>
  <si>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</si>
  <si>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</si>
  <si>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</si>
  <si>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</si>
  <si>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</si>
  <si>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</si>
  <si>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</si>
  <si>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</si>
  <si>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</si>
  <si>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</si>
  <si>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</si>
  <si>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</si>
  <si>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</si>
  <si>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</si>
  <si>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</si>
  <si>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</si>
  <si>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</si>
  <si>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</si>
  <si>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</si>
  <si>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</si>
  <si>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</si>
  <si>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</si>
  <si>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</si>
  <si>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</si>
  <si>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</si>
  <si>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</si>
  <si>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</si>
  <si>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</si>
  <si>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</si>
  <si>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</si>
  <si>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</si>
  <si>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</si>
  <si>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</si>
  <si>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</si>
  <si>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</si>
  <si>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</si>
  <si>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</si>
  <si>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</si>
  <si>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</si>
  <si>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</si>
  <si>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</si>
  <si>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</si>
  <si>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</si>
  <si>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</si>
  <si>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</si>
  <si>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</si>
  <si>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</si>
  <si>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</si>
  <si>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</si>
  <si>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</si>
  <si>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</si>
  <si>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</si>
  <si>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</si>
  <si>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</si>
  <si>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</si>
  <si>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</si>
  <si>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</si>
  <si>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</si>
  <si>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</si>
  <si>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</si>
  <si>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</si>
  <si>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</si>
  <si>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</si>
  <si>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</si>
  <si>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</si>
  <si>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</si>
  <si>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</si>
  <si>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</si>
  <si>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</si>
  <si>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</si>
  <si>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</si>
  <si>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</si>
  <si>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</si>
  <si>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</si>
  <si>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</si>
  <si>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</si>
  <si>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</si>
  <si>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</si>
  <si>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</si>
  <si>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</si>
  <si>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</si>
  <si>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</si>
  <si>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</si>
  <si>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</si>
  <si>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</si>
  <si>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</si>
  <si>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</si>
  <si>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</si>
  <si>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</si>
  <si>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</si>
  <si>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</si>
  <si>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</si>
  <si>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</si>
  <si>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</si>
  <si>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</si>
  <si>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</si>
  <si>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</si>
  <si>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</si>
  <si>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</si>
  <si>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</si>
  <si>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</si>
  <si>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</si>
  <si>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</si>
  <si>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</si>
  <si>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</si>
  <si>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</si>
  <si>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</si>
  <si>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</si>
  <si>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</si>
  <si>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</si>
  <si>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</si>
  <si>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</si>
  <si>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</si>
  <si>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</si>
  <si>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</si>
  <si>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</si>
  <si>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</si>
  <si>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</si>
  <si>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</si>
  <si>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</si>
  <si>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</si>
  <si>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</si>
  <si>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</si>
  <si>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</si>
  <si>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</si>
  <si>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</si>
  <si>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</si>
  <si>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</si>
  <si>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</si>
  <si>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</si>
  <si>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</si>
  <si>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</si>
  <si>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</si>
  <si>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</si>
  <si>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</si>
  <si>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</si>
  <si>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</si>
  <si>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</si>
  <si>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</si>
  <si>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</si>
  <si>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</si>
  <si>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</si>
  <si>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</si>
  <si>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</si>
  <si>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</si>
  <si>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</si>
  <si>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</si>
  <si>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</si>
  <si>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</si>
  <si>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</si>
  <si>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</si>
  <si>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</si>
  <si>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</si>
  <si>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</si>
  <si>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</si>
  <si>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</si>
  <si>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</si>
  <si>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</si>
  <si>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</si>
  <si>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</si>
  <si>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</si>
  <si>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</si>
  <si>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</si>
  <si>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</si>
  <si>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</si>
  <si>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</si>
  <si>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</si>
  <si>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</si>
  <si>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</si>
  <si>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</si>
  <si>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</si>
  <si>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</si>
  <si>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</si>
  <si>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</si>
  <si>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</si>
  <si>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</si>
  <si>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</si>
  <si>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</si>
  <si>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</si>
  <si>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</si>
  <si>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</si>
  <si>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</si>
  <si>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</si>
  <si>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</si>
  <si>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</si>
  <si>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</si>
  <si>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</si>
  <si>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</si>
  <si>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</si>
  <si>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</si>
  <si>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</si>
  <si>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</si>
  <si>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</si>
  <si>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</si>
  <si>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</si>
  <si>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</si>
  <si>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</si>
  <si>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</si>
  <si>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</si>
  <si>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</si>
  <si>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</si>
  <si>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</si>
  <si>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</si>
  <si>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</si>
  <si>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</si>
  <si>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</si>
  <si>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</si>
  <si>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</si>
  <si>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</si>
  <si>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</si>
  <si>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</si>
  <si>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</si>
  <si>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</si>
  <si>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</si>
  <si>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</si>
  <si>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</si>
  <si>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</si>
  <si>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</si>
  <si>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</si>
  <si>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</si>
  <si>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</si>
  <si>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</si>
  <si>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</si>
  <si>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</si>
  <si>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</si>
  <si>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</si>
  <si>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</si>
  <si>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</si>
  <si>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</si>
  <si>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</si>
  <si>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</si>
  <si>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</si>
  <si>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</si>
  <si>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</si>
  <si>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</si>
  <si>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</si>
  <si>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</si>
  <si>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</si>
  <si>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</si>
  <si>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</si>
  <si>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</si>
  <si>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</si>
  <si>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</si>
  <si>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</si>
  <si>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</si>
  <si>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</si>
  <si>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</si>
  <si>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</si>
  <si>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</si>
  <si>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</si>
  <si>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</si>
  <si>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</si>
  <si>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</si>
  <si>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</si>
  <si>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</si>
  <si>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</si>
  <si>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</si>
  <si>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</si>
  <si>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</si>
  <si>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</si>
  <si>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</si>
  <si>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</si>
  <si>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</si>
  <si>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</si>
  <si>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</si>
  <si>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</si>
  <si>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</si>
  <si>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</si>
  <si>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</si>
  <si>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</si>
  <si>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</si>
  <si>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</si>
  <si>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</si>
  <si>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</si>
  <si>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</si>
  <si>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</si>
  <si>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</si>
  <si>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</si>
  <si>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</si>
  <si>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</si>
  <si>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</si>
  <si>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</si>
  <si>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</si>
  <si>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</si>
  <si>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</si>
  <si>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</si>
  <si>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</si>
  <si>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</si>
  <si>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</si>
  <si>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</si>
  <si>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</si>
  <si>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</si>
  <si>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</si>
  <si>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</si>
  <si>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</si>
  <si>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</si>
  <si>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</si>
  <si>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</si>
  <si>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</si>
  <si>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</si>
  <si>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</si>
  <si>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</si>
  <si>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</si>
  <si>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</si>
  <si>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</si>
  <si>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</si>
  <si>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</si>
  <si>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</si>
  <si>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</si>
  <si>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</si>
  <si>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</si>
  <si>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</si>
  <si>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</si>
  <si>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</si>
  <si>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</si>
  <si>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</si>
  <si>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</si>
  <si>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</si>
  <si>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</si>
  <si>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</si>
  <si>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</si>
  <si>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</si>
  <si>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</si>
  <si>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</si>
  <si>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</si>
  <si>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</si>
  <si>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</si>
  <si>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</si>
  <si>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</si>
  <si>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</si>
  <si>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</si>
  <si>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</si>
  <si>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</si>
  <si>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</si>
  <si>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</si>
  <si>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</si>
  <si>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</si>
  <si>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</si>
  <si>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</si>
  <si>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</si>
  <si>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</si>
  <si>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</si>
  <si>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</si>
  <si>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</si>
  <si>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</si>
  <si>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</si>
  <si>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</si>
  <si>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</si>
  <si>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</si>
  <si>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</si>
  <si>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</si>
  <si>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</si>
  <si>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</si>
  <si>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</si>
  <si>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</si>
  <si>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</si>
  <si>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</si>
  <si>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</si>
  <si>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</si>
  <si>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</si>
  <si>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</si>
  <si>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</si>
  <si>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</si>
  <si>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</si>
  <si>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</si>
  <si>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</si>
  <si>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</si>
  <si>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</si>
  <si>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</si>
  <si>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</si>
  <si>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</si>
  <si>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</si>
  <si>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</si>
  <si>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</si>
  <si>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</si>
  <si>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</si>
  <si>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</si>
  <si>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</si>
  <si>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</si>
  <si>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</si>
  <si>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</si>
  <si>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</si>
  <si>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</si>
  <si>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</si>
  <si>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</si>
  <si>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</si>
  <si>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</si>
  <si>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</si>
  <si>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</si>
  <si>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</si>
  <si>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</si>
  <si>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</si>
  <si>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</si>
  <si>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</si>
  <si>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</si>
  <si>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</si>
  <si>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</si>
  <si>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</si>
  <si>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</si>
  <si>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</si>
  <si>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</si>
  <si>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</si>
  <si>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</si>
  <si>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</si>
  <si>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</si>
  <si>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</si>
  <si>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</si>
  <si>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</si>
  <si>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</si>
  <si>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</si>
  <si>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</si>
  <si>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</si>
  <si>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</si>
  <si>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</si>
  <si>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</si>
  <si>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</si>
  <si>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</si>
  <si>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</si>
  <si>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</si>
  <si>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</si>
  <si>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</si>
  <si>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</si>
  <si>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</si>
  <si>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</si>
  <si>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</si>
  <si>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</si>
  <si>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</si>
  <si>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</si>
  <si>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</si>
  <si>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</si>
  <si>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</si>
  <si>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</si>
  <si>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</si>
  <si>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</si>
  <si>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</si>
  <si>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</si>
  <si>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</si>
  <si>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</si>
  <si>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</si>
  <si>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</si>
  <si>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</si>
  <si>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</si>
  <si>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</si>
  <si>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</si>
  <si>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</si>
  <si>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</si>
  <si>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</si>
  <si>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</si>
  <si>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</si>
  <si>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</si>
  <si>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</si>
  <si>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</si>
  <si>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</si>
  <si>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</si>
  <si>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</si>
  <si>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</si>
  <si>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</si>
  <si>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</si>
  <si>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</si>
  <si>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</si>
  <si>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</si>
  <si>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</si>
  <si>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</si>
  <si>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</si>
  <si>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</si>
  <si>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</si>
  <si>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</si>
  <si>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</si>
  <si>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</si>
  <si>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</si>
  <si>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</si>
  <si>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</si>
  <si>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</si>
  <si>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</si>
  <si>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</si>
  <si>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</si>
  <si>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</si>
  <si>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</si>
  <si>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</si>
  <si>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</si>
  <si>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</si>
  <si>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</si>
  <si>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</si>
  <si>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</si>
  <si>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</si>
  <si>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</si>
  <si>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</si>
  <si>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</si>
  <si>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</si>
  <si>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</si>
  <si>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</si>
  <si>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</si>
  <si>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</si>
  <si>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</si>
  <si>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</si>
  <si>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</si>
  <si>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</si>
  <si>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</si>
  <si>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</si>
  <si>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</si>
  <si>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</si>
  <si>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</si>
  <si>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</si>
  <si>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</si>
  <si>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</si>
  <si>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</si>
  <si>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</si>
  <si>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</si>
  <si>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</si>
  <si>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</si>
  <si>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</si>
  <si>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</si>
  <si>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</si>
  <si>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</si>
  <si>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</si>
  <si>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</si>
  <si>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</si>
  <si>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</si>
  <si>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</si>
  <si>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</si>
  <si>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</si>
  <si>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</si>
  <si>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</si>
  <si>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</si>
  <si>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</si>
  <si>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</si>
  <si>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</si>
  <si>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</si>
  <si>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</si>
  <si>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</si>
  <si>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</si>
  <si>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</si>
  <si>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</si>
  <si>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</si>
  <si>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</si>
  <si>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</si>
  <si>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</si>
  <si>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</si>
  <si>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</si>
  <si>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</si>
  <si>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</si>
  <si>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</si>
  <si>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</si>
  <si>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</si>
  <si>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</si>
  <si>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</si>
  <si>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</si>
  <si>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</si>
  <si>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</si>
  <si>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</si>
  <si>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</si>
  <si>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</si>
  <si>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</si>
  <si>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</si>
  <si>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</si>
  <si>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</si>
  <si>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</si>
  <si>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</si>
  <si>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</si>
  <si>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</si>
  <si>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</si>
  <si>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</si>
  <si>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</si>
  <si>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</si>
  <si>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</si>
  <si>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</si>
  <si>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</si>
  <si>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</si>
  <si>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</si>
  <si>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</si>
  <si>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</si>
  <si>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</si>
  <si>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</si>
  <si>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</si>
  <si>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</si>
  <si>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</si>
  <si>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</si>
  <si>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</si>
  <si>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</si>
  <si>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</si>
  <si>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</si>
  <si>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</si>
  <si>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</si>
  <si>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</si>
  <si>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</si>
  <si>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</si>
  <si>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</si>
  <si>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</si>
  <si>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</si>
  <si>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</si>
  <si>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</si>
  <si>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</si>
  <si>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</si>
  <si>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</si>
  <si>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</si>
  <si>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</si>
  <si>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</si>
  <si>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</si>
  <si>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</si>
  <si>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</si>
  <si>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</si>
  <si>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</si>
  <si>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</si>
  <si>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</si>
  <si>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</si>
  <si>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</si>
  <si>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</si>
  <si>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</si>
  <si>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</si>
  <si>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</si>
  <si>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</si>
  <si>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</si>
  <si>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</si>
  <si>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</si>
  <si>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</si>
  <si>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</si>
  <si>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</si>
  <si>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</si>
  <si>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</si>
  <si>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</si>
  <si>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</si>
  <si>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</si>
  <si>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</si>
  <si>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</si>
  <si>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</si>
  <si>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</si>
  <si>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</si>
  <si>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</si>
  <si>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</si>
  <si>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</si>
  <si>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</si>
  <si>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</si>
  <si>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</si>
  <si>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</si>
  <si>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</si>
  <si>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</si>
  <si>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</si>
  <si>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</si>
  <si>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</si>
  <si>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</si>
  <si>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</si>
  <si>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</si>
  <si>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</si>
  <si>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</si>
  <si>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</si>
  <si>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</si>
  <si>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</si>
  <si>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</si>
  <si>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</si>
  <si>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</si>
  <si>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</si>
  <si>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</si>
  <si>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</si>
  <si>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</si>
  <si>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</si>
  <si>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</si>
  <si>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</si>
  <si>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</si>
  <si>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</si>
  <si>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</si>
  <si>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</si>
  <si>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</si>
  <si>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</si>
  <si>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</si>
  <si>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</si>
  <si>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</si>
  <si>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</si>
  <si>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</si>
  <si>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</si>
  <si>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</si>
  <si>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</si>
  <si>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</si>
  <si>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</si>
  <si>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</si>
  <si>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</si>
  <si>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</si>
  <si>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</si>
  <si>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</si>
  <si>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</si>
  <si>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</si>
  <si>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</si>
  <si>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</si>
  <si>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</si>
  <si>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</si>
  <si>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</si>
  <si>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</si>
  <si>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</si>
  <si>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</si>
  <si>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</si>
  <si>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</si>
  <si>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</si>
  <si>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</si>
  <si>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</si>
  <si>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</si>
  <si>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</si>
  <si>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</si>
  <si>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</si>
  <si>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</si>
  <si>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</si>
  <si>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</si>
  <si>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</si>
  <si>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</si>
  <si>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</si>
  <si>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</si>
  <si>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</si>
  <si>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</si>
  <si>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</si>
  <si>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</si>
  <si>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</si>
  <si>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</si>
  <si>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</si>
  <si>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</si>
  <si>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</si>
  <si>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</si>
  <si>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</si>
  <si>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</si>
  <si>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</si>
  <si>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</si>
  <si>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</si>
  <si>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</si>
  <si>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</si>
  <si>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</si>
  <si>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</si>
  <si>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</si>
  <si>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</si>
  <si>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</si>
  <si>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</si>
  <si>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</si>
  <si>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</si>
  <si>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</si>
  <si>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</si>
  <si>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</si>
  <si>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</si>
  <si>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</si>
  <si>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</si>
  <si>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</si>
  <si>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</si>
  <si>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</si>
  <si>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</si>
  <si>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</si>
  <si>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</si>
  <si>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</si>
  <si>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</si>
  <si>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</si>
  <si>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</si>
  <si>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</si>
  <si>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</si>
  <si>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</si>
  <si>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</si>
  <si>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</si>
  <si>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</si>
  <si>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</si>
  <si>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</si>
  <si>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</si>
  <si>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</si>
  <si>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</si>
  <si>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</si>
  <si>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</si>
  <si>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</si>
  <si>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</si>
  <si>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</si>
  <si>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</si>
  <si>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</si>
  <si>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</si>
  <si>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</si>
  <si>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</si>
  <si>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</si>
  <si>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</si>
  <si>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</si>
  <si>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</si>
  <si>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</si>
  <si>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</si>
  <si>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</si>
  <si>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</si>
  <si>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</si>
  <si>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</si>
  <si>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</si>
  <si>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</si>
  <si>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</si>
  <si>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</si>
  <si>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</si>
  <si>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</si>
  <si>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</si>
  <si>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</si>
  <si>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</si>
  <si>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</si>
  <si>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</si>
  <si>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</si>
  <si>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</si>
  <si>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</si>
  <si>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</si>
  <si>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</si>
  <si>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</si>
  <si>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</si>
  <si>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</si>
  <si>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</si>
  <si>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</si>
  <si>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</si>
  <si>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</si>
  <si>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</si>
  <si>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</si>
  <si>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</si>
  <si>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</si>
  <si>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</si>
  <si>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</si>
  <si>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</si>
  <si>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</si>
  <si>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</si>
  <si>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</si>
  <si>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</si>
  <si>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</si>
  <si>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</si>
  <si>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</si>
  <si>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</si>
  <si>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</si>
  <si>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</si>
  <si>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</si>
  <si>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</si>
  <si>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</si>
  <si>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</si>
  <si>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</si>
  <si>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</si>
  <si>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</si>
  <si>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</si>
  <si>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</si>
  <si>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</si>
  <si>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</si>
  <si>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</si>
  <si>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</si>
  <si>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</si>
  <si>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</si>
  <si>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</si>
  <si>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</si>
  <si>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</si>
  <si>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</si>
  <si>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</si>
  <si>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</si>
  <si>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</si>
  <si>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</si>
  <si>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</si>
  <si>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</si>
  <si>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</si>
  <si>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</si>
  <si>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</si>
  <si>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</si>
  <si>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</si>
  <si>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</si>
  <si>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</si>
  <si>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</si>
  <si>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</si>
  <si>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</si>
  <si>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</si>
  <si>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</si>
  <si>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</si>
  <si>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</si>
  <si>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</si>
  <si>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</si>
  <si>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</si>
  <si>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</si>
  <si>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</si>
  <si>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</si>
  <si>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</si>
  <si>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</si>
  <si>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</si>
  <si>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</si>
  <si>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</si>
  <si>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</si>
  <si>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</si>
  <si>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</si>
  <si>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</si>
  <si>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</si>
  <si>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</si>
  <si>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</si>
  <si>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</si>
  <si>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</si>
  <si>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</si>
  <si>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</si>
  <si>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</si>
  <si>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</si>
  <si>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</si>
  <si>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</si>
  <si>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</si>
  <si>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</si>
  <si>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</si>
  <si>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</si>
  <si>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</si>
  <si>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</si>
  <si>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</si>
  <si>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</si>
  <si>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</si>
  <si>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</si>
  <si>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</si>
  <si>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</si>
  <si>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</si>
  <si>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</si>
  <si>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</si>
  <si>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</si>
  <si>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</si>
  <si>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</si>
  <si>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</si>
  <si>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</si>
  <si>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</si>
  <si>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</si>
  <si>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</si>
  <si>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</si>
  <si>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</si>
  <si>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</si>
  <si>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</si>
  <si>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</si>
  <si>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</si>
  <si>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</si>
  <si>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</si>
  <si>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</si>
  <si>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</si>
  <si>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</si>
  <si>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</si>
  <si>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</si>
  <si>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</si>
  <si>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</si>
  <si>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</si>
  <si>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</si>
  <si>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</si>
  <si>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</si>
  <si>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</si>
  <si>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</si>
  <si>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</si>
  <si>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</si>
  <si>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</si>
  <si>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</si>
  <si>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</si>
  <si>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</si>
  <si>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</si>
  <si>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</si>
  <si>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</si>
  <si>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</si>
  <si>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</si>
  <si>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</si>
  <si>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</si>
  <si>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</si>
  <si>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</si>
  <si>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</si>
  <si>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</si>
  <si>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</si>
  <si>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</si>
  <si>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</si>
  <si>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</si>
  <si>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</si>
  <si>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</si>
  <si>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</si>
  <si>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</si>
  <si>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</si>
  <si>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</si>
  <si>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</si>
  <si>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</si>
  <si>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</si>
  <si>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</si>
  <si>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</si>
  <si>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</si>
  <si>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</si>
  <si>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</si>
  <si>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</si>
  <si>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</si>
  <si>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</si>
  <si>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</si>
  <si>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</si>
  <si>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</si>
  <si>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</si>
  <si>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</si>
  <si>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</si>
  <si>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</si>
  <si>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</si>
  <si>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</si>
  <si>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</si>
  <si>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</si>
  <si>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</si>
  <si>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</si>
  <si>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</si>
  <si>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</si>
  <si>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</si>
  <si>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</si>
  <si>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</si>
  <si>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</si>
  <si>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</si>
  <si>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</si>
  <si>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</si>
  <si>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</si>
  <si>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</si>
  <si>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</si>
  <si>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</si>
  <si>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</si>
  <si>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</si>
  <si>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</si>
  <si>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</si>
  <si>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</si>
  <si>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</si>
  <si>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</si>
  <si>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</si>
  <si>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</si>
  <si>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</si>
  <si>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</si>
  <si>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</si>
  <si>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</si>
  <si>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</si>
  <si>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</si>
  <si>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</si>
  <si>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</si>
  <si>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</si>
  <si>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</si>
  <si>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</si>
  <si>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</si>
  <si>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</si>
  <si>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</si>
  <si>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</si>
  <si>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</si>
  <si>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</si>
  <si>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</si>
  <si>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</si>
  <si>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</si>
  <si>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</si>
  <si>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</si>
  <si>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</si>
  <si>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</si>
  <si>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</si>
  <si>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</si>
  <si>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</si>
  <si>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</si>
  <si>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</si>
  <si>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</si>
  <si>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</si>
  <si>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</si>
  <si>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</si>
  <si>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</si>
  <si>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</si>
  <si>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</si>
  <si>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</si>
  <si>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</si>
  <si>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</si>
  <si>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</si>
  <si>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</si>
  <si>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</si>
  <si>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</si>
  <si>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</si>
  <si>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</si>
  <si>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</si>
  <si>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</si>
  <si>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</si>
  <si>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</si>
  <si>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</si>
  <si>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</si>
  <si>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</si>
  <si>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</si>
  <si>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</si>
  <si>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</si>
  <si>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</si>
  <si>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</si>
  <si>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</si>
  <si>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</si>
  <si>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</si>
  <si>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</si>
  <si>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</si>
  <si>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</si>
  <si>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</si>
  <si>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</si>
  <si>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</si>
  <si>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</si>
  <si>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</si>
  <si>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</si>
  <si>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</si>
  <si>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</si>
  <si>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</si>
  <si>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</si>
  <si>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</si>
  <si>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</si>
  <si>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</si>
  <si>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</si>
  <si>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</si>
  <si>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</si>
  <si>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</si>
  <si>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</si>
  <si>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</si>
  <si>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</si>
  <si>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</si>
  <si>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</si>
  <si>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</si>
  <si>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</si>
  <si>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</si>
  <si>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</si>
  <si>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</si>
  <si>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</si>
  <si>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</si>
  <si>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</si>
  <si>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</si>
  <si>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</si>
  <si>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</si>
  <si>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</si>
  <si>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</si>
  <si>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</si>
  <si>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</si>
  <si>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</si>
  <si>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</si>
  <si>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</si>
  <si>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</si>
  <si>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</si>
  <si>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</si>
  <si>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</si>
  <si>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</si>
  <si>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</si>
  <si>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</si>
  <si>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</si>
  <si>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</si>
  <si>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</si>
  <si>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</si>
  <si>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</si>
  <si>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</si>
  <si>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</si>
  <si>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</si>
  <si>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</si>
  <si>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</si>
  <si>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</si>
  <si>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</si>
  <si>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</si>
  <si>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</si>
  <si>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</si>
  <si>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</si>
  <si>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</si>
  <si>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</si>
  <si>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</si>
  <si>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</si>
  <si>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</si>
  <si>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</si>
  <si>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</si>
  <si>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</si>
  <si>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</si>
  <si>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</si>
  <si>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</si>
  <si>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</si>
  <si>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</si>
  <si>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</si>
  <si>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</si>
  <si>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</si>
  <si>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</si>
  <si>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</si>
  <si>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</si>
  <si>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</si>
  <si>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</si>
  <si>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</si>
  <si>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</si>
  <si>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</si>
  <si>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</si>
  <si>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</si>
  <si>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</si>
  <si>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</si>
  <si>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</si>
  <si>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</si>
  <si>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</si>
  <si>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</si>
  <si>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</si>
  <si>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</si>
  <si>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</si>
  <si>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</si>
  <si>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</si>
  <si>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</si>
  <si>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</si>
  <si>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</si>
  <si>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</si>
  <si>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</si>
  <si>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</si>
  <si>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</si>
  <si>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</si>
  <si>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</si>
  <si>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</si>
  <si>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</si>
  <si>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</si>
  <si>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</si>
  <si>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</si>
  <si>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</si>
  <si>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</si>
  <si>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</si>
  <si>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</si>
  <si>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</si>
  <si>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</si>
  <si>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</si>
  <si>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</si>
  <si>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</si>
  <si>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</si>
  <si>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</si>
  <si>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</si>
  <si>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</si>
  <si>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</si>
  <si>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</si>
  <si>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</si>
  <si>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</si>
  <si>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</si>
  <si>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</si>
  <si>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</si>
  <si>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</si>
  <si>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</si>
  <si>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</si>
  <si>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</si>
  <si>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</si>
  <si>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</si>
  <si>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</si>
  <si>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</si>
  <si>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</si>
  <si>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</si>
  <si>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</si>
  <si>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</si>
  <si>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</si>
  <si>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</si>
  <si>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</si>
  <si>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</si>
  <si>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</si>
  <si>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</si>
  <si>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</si>
  <si>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</si>
  <si>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</si>
  <si>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</si>
  <si>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</si>
  <si>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</si>
  <si>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</si>
  <si>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</si>
  <si>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</si>
  <si>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</si>
  <si>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</si>
  <si>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</si>
  <si>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</si>
  <si>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</si>
  <si>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</si>
  <si>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</si>
  <si>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</si>
  <si>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</si>
  <si>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</si>
  <si>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</si>
  <si>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</si>
  <si>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</si>
  <si>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</si>
  <si>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</si>
  <si>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</si>
  <si>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</si>
  <si>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</si>
  <si>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</si>
  <si>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</si>
  <si>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</si>
  <si>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</si>
  <si>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</si>
  <si>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</si>
  <si>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</si>
  <si>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</si>
  <si>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</si>
  <si>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</si>
  <si>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</si>
  <si>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</si>
  <si>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</si>
  <si>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</si>
  <si>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</si>
  <si>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</si>
  <si>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</si>
  <si>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</si>
  <si>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</si>
  <si>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</si>
  <si>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</si>
  <si>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</si>
  <si>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</si>
  <si>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</si>
  <si>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</si>
  <si>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</si>
  <si>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</si>
  <si>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</si>
  <si>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</si>
  <si>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</si>
  <si>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</si>
  <si>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</si>
  <si>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</si>
  <si>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</si>
  <si>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</si>
  <si>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</si>
  <si>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</si>
  <si>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</si>
  <si>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</si>
  <si>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</si>
  <si>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</si>
  <si>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</si>
  <si>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</si>
  <si>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</si>
  <si>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</si>
  <si>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</si>
  <si>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</si>
  <si>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</si>
  <si>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</si>
  <si>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</si>
  <si>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</si>
  <si>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</si>
  <si>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</si>
  <si>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</si>
  <si>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</si>
  <si>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</si>
  <si>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</si>
  <si>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</si>
  <si>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</si>
  <si>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</si>
  <si>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</si>
  <si>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</si>
  <si>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</si>
  <si>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</si>
  <si>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</si>
  <si>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</si>
  <si>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</si>
  <si>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</si>
  <si>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</si>
  <si>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</si>
  <si>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</si>
  <si>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</si>
  <si>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</si>
  <si>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</si>
  <si>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</si>
  <si>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</si>
  <si>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</si>
  <si>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</si>
  <si>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</si>
  <si>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</si>
  <si>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</si>
  <si>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</si>
  <si>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</si>
  <si>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</si>
  <si>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</si>
  <si>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</si>
  <si>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</si>
  <si>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</si>
  <si>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</si>
  <si>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</si>
  <si>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</si>
  <si>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</si>
  <si>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</si>
  <si>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</si>
  <si>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</si>
  <si>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</si>
  <si>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</si>
  <si>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</si>
  <si>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</si>
  <si>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</si>
  <si>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</si>
  <si>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</si>
  <si>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</si>
  <si>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</si>
  <si>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</si>
  <si>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</si>
  <si>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</si>
  <si>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</si>
  <si>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</si>
  <si>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</si>
  <si>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</si>
  <si>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</si>
  <si>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</si>
  <si>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</si>
  <si>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</si>
  <si>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</si>
  <si>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</si>
  <si>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</si>
  <si>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</si>
  <si>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</si>
  <si>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</si>
  <si>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</si>
  <si>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</si>
  <si>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</si>
  <si>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</si>
  <si>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</si>
  <si>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</si>
  <si>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</si>
  <si>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</si>
  <si>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</si>
  <si>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</si>
  <si>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</si>
  <si>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</si>
  <si>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</si>
  <si>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</si>
  <si>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</si>
  <si>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</si>
  <si>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</si>
  <si>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</si>
  <si>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</si>
  <si>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</si>
  <si>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</si>
  <si>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</si>
  <si>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</si>
  <si>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</si>
  <si>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</si>
  <si>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</si>
  <si>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</si>
  <si>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</si>
  <si>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</si>
  <si>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</si>
  <si>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</si>
  <si>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</si>
  <si>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</si>
  <si>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</si>
  <si>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</si>
  <si>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</si>
  <si>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</si>
  <si>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</si>
  <si>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</si>
  <si>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</si>
  <si>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</si>
  <si>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</si>
  <si>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</si>
  <si>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</si>
  <si>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</si>
  <si>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</si>
  <si>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</si>
  <si>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</si>
  <si>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</si>
  <si>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</si>
  <si>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</si>
  <si>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</si>
  <si>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</si>
  <si>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</si>
  <si>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</si>
  <si>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</si>
  <si>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</si>
  <si>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</si>
  <si>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</si>
  <si>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</si>
  <si>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</si>
  <si>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</si>
  <si>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</si>
  <si>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</si>
  <si>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</si>
  <si>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</si>
  <si>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</si>
  <si>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</si>
  <si>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</si>
  <si>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</si>
  <si>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</si>
  <si>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</si>
  <si>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</si>
  <si>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</si>
  <si>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</si>
  <si>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</si>
  <si>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</si>
  <si>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</si>
  <si>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</si>
  <si>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</si>
  <si>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</si>
  <si>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</si>
  <si>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</si>
  <si>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</si>
  <si>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</si>
  <si>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</si>
  <si>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</si>
  <si>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</si>
  <si>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</si>
  <si>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</si>
  <si>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</si>
  <si>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</si>
  <si>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</si>
  <si>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</si>
  <si>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</si>
  <si>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</si>
  <si>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</si>
  <si>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</si>
  <si>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</si>
  <si>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</si>
  <si>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</si>
  <si>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</si>
  <si>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</si>
  <si>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</si>
  <si>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</si>
  <si>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</si>
  <si>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</si>
  <si>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</si>
  <si>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</si>
  <si>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</si>
  <si>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</si>
  <si>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</si>
  <si>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</si>
  <si>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</si>
  <si>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</si>
  <si>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</si>
  <si>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</si>
  <si>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</si>
  <si>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</si>
  <si>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</si>
  <si>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</si>
  <si>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</si>
  <si>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</si>
  <si>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</si>
  <si>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</si>
  <si>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</si>
  <si>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</si>
  <si>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</si>
  <si>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</si>
  <si>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</si>
  <si>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</si>
  <si>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</si>
  <si>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</si>
  <si>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</si>
  <si>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</si>
  <si>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</si>
  <si>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</si>
  <si>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</si>
  <si>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</si>
  <si>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</si>
  <si>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</si>
  <si>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</si>
  <si>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</si>
  <si>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</si>
  <si>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</si>
  <si>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</si>
  <si>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</si>
  <si>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</si>
  <si>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</si>
  <si>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</si>
  <si>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</si>
  <si>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</si>
  <si>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</si>
  <si>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</si>
  <si>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</si>
  <si>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</si>
  <si>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</si>
  <si>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</si>
  <si>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</si>
  <si>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</si>
  <si>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</si>
  <si>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</si>
  <si>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</si>
  <si>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</si>
  <si>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</si>
  <si>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</si>
  <si>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</si>
  <si>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</si>
  <si>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</si>
  <si>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</si>
  <si>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</si>
  <si>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</si>
  <si>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</si>
  <si>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</si>
  <si>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</si>
  <si>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</si>
  <si>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</si>
  <si>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</si>
  <si>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</si>
  <si>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</si>
  <si>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</si>
  <si>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</si>
  <si>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</si>
  <si>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</si>
  <si>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</si>
  <si>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</si>
  <si>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</si>
  <si>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</si>
  <si>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</si>
  <si>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</si>
  <si>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</si>
  <si>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</si>
  <si>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</si>
  <si>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</si>
  <si>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</si>
  <si>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</si>
  <si>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</si>
  <si>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</si>
  <si>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</si>
  <si>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</si>
  <si>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</si>
  <si>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</si>
  <si>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</si>
  <si>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</si>
  <si>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</si>
  <si>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</si>
  <si>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</si>
  <si>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</si>
  <si>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</si>
  <si>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</si>
  <si>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</si>
  <si>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</si>
  <si>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</si>
  <si>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</si>
  <si>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</si>
  <si>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</si>
  <si>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</si>
  <si>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</si>
  <si>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</si>
  <si>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</si>
  <si>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</si>
  <si>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</si>
  <si>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</si>
  <si>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</si>
  <si>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</si>
  <si>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</si>
  <si>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</si>
  <si>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</si>
  <si>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</si>
  <si>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</si>
  <si>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</si>
  <si>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</si>
  <si>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</si>
  <si>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</si>
  <si>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</si>
  <si>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</si>
  <si>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</si>
  <si>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</si>
  <si>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</si>
  <si>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</si>
  <si>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</si>
  <si>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</si>
  <si>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</si>
  <si>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</si>
  <si>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</si>
  <si>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</si>
  <si>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</si>
  <si>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</si>
  <si>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</si>
  <si>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</si>
  <si>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</si>
  <si>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</si>
  <si>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</si>
  <si>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</si>
  <si>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</si>
  <si>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</si>
  <si>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</si>
  <si>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</si>
  <si>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</si>
  <si>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</si>
  <si>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</si>
  <si>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</si>
  <si>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</si>
  <si>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</si>
  <si>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</si>
  <si>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</si>
  <si>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</si>
  <si>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</si>
  <si>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</si>
  <si>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</si>
  <si>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</si>
  <si>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</si>
  <si>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</si>
  <si>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</si>
  <si>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</si>
  <si>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</si>
  <si>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</si>
  <si>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</si>
  <si>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</si>
  <si>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</si>
  <si>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</si>
  <si>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</si>
  <si>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</si>
  <si>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</si>
  <si>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</si>
  <si>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</si>
  <si>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</si>
  <si>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</si>
  <si>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</si>
  <si>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</si>
  <si>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</si>
  <si>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</si>
  <si>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</si>
  <si>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</si>
  <si>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</si>
  <si>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</si>
  <si>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</si>
  <si>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</si>
  <si>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</si>
  <si>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</si>
  <si>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</si>
  <si>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</si>
  <si>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</si>
  <si>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</si>
  <si>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</si>
  <si>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</si>
  <si>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</si>
  <si>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</si>
  <si>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</si>
  <si>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</si>
  <si>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</si>
  <si>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</si>
  <si>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</si>
  <si>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</si>
  <si>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</si>
  <si>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</si>
  <si>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</si>
  <si>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</si>
  <si>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</si>
  <si>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</si>
  <si>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</si>
  <si>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</si>
  <si>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</si>
  <si>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</si>
  <si>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</si>
  <si>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</si>
  <si>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</si>
  <si>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</si>
  <si>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</si>
  <si>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</si>
  <si>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</si>
  <si>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</si>
  <si>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</si>
  <si>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</si>
  <si>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</si>
  <si>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</si>
  <si>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</si>
  <si>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</si>
  <si>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</si>
  <si>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</si>
  <si>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</si>
  <si>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</si>
  <si>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</si>
  <si>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</si>
  <si>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</si>
  <si>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</si>
  <si>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</si>
  <si>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</si>
  <si>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</si>
  <si>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</si>
  <si>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</si>
  <si>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</si>
  <si>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</si>
  <si>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</si>
  <si>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</si>
  <si>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</si>
  <si>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</si>
  <si>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</si>
  <si>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</si>
  <si>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</si>
  <si>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</si>
  <si>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</si>
  <si>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</si>
  <si>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</si>
  <si>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</si>
  <si>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</si>
  <si>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</si>
  <si>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</si>
  <si>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</si>
  <si>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</si>
  <si>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</si>
  <si>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</si>
  <si>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</si>
  <si>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</si>
  <si>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</si>
  <si>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</si>
  <si>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</si>
  <si>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</si>
  <si>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</si>
  <si>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</si>
  <si>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</si>
  <si>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</si>
  <si>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</si>
  <si>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</si>
  <si>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</si>
  <si>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</si>
  <si>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</si>
  <si>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</si>
  <si>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</si>
  <si>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</si>
  <si>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</si>
  <si>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</si>
  <si>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</si>
  <si>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</si>
  <si>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</si>
  <si>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</si>
  <si>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</si>
  <si>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</si>
  <si>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</si>
  <si>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</si>
  <si>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</si>
  <si>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</si>
  <si>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</si>
  <si>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</si>
  <si>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</si>
  <si>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</si>
  <si>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</si>
  <si>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</si>
  <si>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</si>
  <si>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</si>
  <si>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</si>
  <si>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</si>
  <si>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</si>
  <si>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</si>
  <si>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</si>
  <si>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</si>
  <si>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</si>
  <si>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</si>
  <si>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</si>
  <si>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</si>
  <si>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</si>
  <si>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</si>
  <si>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</si>
  <si>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</si>
  <si>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</si>
  <si>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</si>
  <si>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</si>
  <si>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</si>
  <si>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</si>
  <si>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</si>
  <si>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</si>
  <si>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</si>
  <si>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</si>
  <si>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</si>
  <si>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</si>
  <si>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</si>
  <si>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</si>
  <si>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</si>
  <si>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</si>
  <si>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</si>
  <si>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</si>
  <si>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</si>
  <si>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</si>
  <si>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</si>
  <si>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</si>
  <si>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</si>
  <si>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</si>
  <si>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</si>
  <si>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</si>
  <si>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</si>
  <si>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</si>
  <si>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</si>
  <si>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</si>
  <si>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</si>
  <si>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</si>
  <si>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</si>
  <si>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</si>
  <si>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</si>
  <si>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</si>
  <si>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</si>
  <si>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</si>
  <si>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</si>
  <si>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</si>
  <si>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</si>
  <si>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</si>
  <si>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</si>
  <si>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</si>
  <si>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</si>
  <si>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</si>
  <si>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</si>
  <si>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</si>
  <si>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</si>
  <si>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</si>
  <si>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</si>
  <si>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</si>
  <si>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</si>
  <si>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</si>
  <si>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</si>
  <si>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</si>
  <si>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</si>
  <si>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</si>
  <si>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</si>
  <si>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</si>
  <si>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</si>
  <si>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</si>
  <si>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</si>
  <si>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</si>
  <si>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</si>
  <si>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</si>
  <si>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</si>
  <si>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</si>
  <si>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</si>
  <si>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</si>
  <si>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</si>
  <si>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</si>
  <si>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</si>
  <si>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</si>
  <si>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</si>
  <si>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</si>
  <si>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</si>
  <si>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</si>
  <si>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</si>
  <si>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</si>
  <si>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</si>
  <si>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</si>
  <si>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</si>
  <si>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</si>
  <si>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</si>
  <si>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</si>
  <si>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</si>
  <si>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</si>
  <si>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</si>
  <si>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</si>
  <si>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</si>
  <si>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</si>
  <si>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</si>
  <si>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</si>
  <si>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</si>
  <si>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</si>
  <si>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</si>
  <si>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</si>
  <si>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</si>
  <si>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</si>
  <si>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</si>
  <si>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</si>
  <si>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</si>
  <si>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</si>
  <si>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</si>
  <si>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</si>
  <si>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</si>
  <si>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</si>
  <si>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</si>
  <si>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</si>
  <si>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</si>
  <si>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</si>
  <si>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</si>
  <si>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</si>
  <si>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</si>
  <si>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</si>
  <si>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</si>
  <si>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</si>
  <si>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</si>
  <si>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</si>
  <si>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</si>
  <si>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</si>
  <si>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</si>
  <si>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</si>
  <si>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</si>
  <si>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</si>
  <si>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</si>
  <si>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</si>
  <si>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</si>
  <si>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</si>
  <si>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</si>
  <si>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</si>
  <si>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</si>
  <si>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</si>
  <si>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</si>
  <si>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</si>
  <si>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</si>
  <si>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</si>
  <si>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</si>
  <si>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</si>
  <si>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</si>
  <si>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</si>
  <si>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</si>
  <si>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</si>
  <si>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</si>
  <si>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</si>
  <si>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</si>
  <si>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</si>
  <si>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</si>
  <si>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</si>
  <si>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</si>
  <si>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</si>
  <si>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</si>
  <si>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</si>
  <si>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</si>
  <si>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</si>
  <si>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</si>
  <si>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</si>
  <si>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</si>
  <si>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</si>
  <si>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</si>
  <si>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</si>
  <si>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</si>
  <si>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</si>
  <si>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</si>
  <si>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</si>
  <si>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</si>
  <si>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</si>
  <si>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</si>
  <si>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</si>
  <si>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</si>
  <si>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</si>
  <si>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</si>
  <si>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</si>
  <si>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</si>
  <si>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</si>
  <si>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</si>
  <si>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</si>
  <si>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</si>
  <si>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</si>
  <si>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</si>
  <si>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</si>
  <si>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</si>
  <si>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</si>
  <si>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</si>
  <si>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</si>
  <si>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</si>
  <si>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</si>
  <si>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</si>
  <si>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</si>
  <si>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</si>
  <si>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</si>
  <si>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</si>
  <si>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</si>
  <si>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</si>
  <si>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</si>
  <si>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</si>
  <si>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</si>
  <si>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</si>
  <si>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</si>
  <si>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</si>
  <si>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</si>
  <si>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</si>
  <si>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</si>
  <si>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</si>
  <si>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</si>
  <si>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</si>
  <si>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</si>
  <si>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</si>
  <si>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</si>
  <si>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</si>
  <si>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</si>
  <si>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</si>
  <si>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</si>
  <si>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</si>
  <si>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</si>
  <si>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</si>
  <si>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</si>
  <si>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</si>
  <si>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</si>
  <si>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</si>
  <si>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</si>
  <si>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</si>
  <si>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</si>
  <si>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</si>
  <si>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</si>
  <si>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</si>
  <si>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</si>
  <si>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</si>
  <si>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</si>
  <si>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</si>
  <si>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</si>
  <si>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</si>
  <si>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</si>
  <si>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</si>
  <si>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</si>
  <si>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</si>
  <si>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</si>
  <si>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</si>
  <si>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</si>
  <si>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</si>
  <si>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</si>
  <si>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</si>
  <si>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</si>
  <si>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</si>
  <si>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</si>
  <si>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</si>
  <si>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</si>
  <si>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</si>
  <si>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</si>
  <si>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</si>
  <si>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</si>
  <si>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</si>
  <si>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</si>
  <si>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</si>
  <si>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</si>
  <si>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</si>
  <si>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</si>
  <si>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</si>
  <si>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</si>
  <si>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</si>
  <si>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</si>
  <si>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</si>
  <si>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</si>
  <si>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</si>
  <si>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</si>
  <si>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</si>
  <si>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</si>
  <si>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</si>
  <si>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</si>
  <si>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</si>
  <si>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</si>
  <si>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</si>
  <si>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</si>
  <si>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</si>
  <si>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</si>
  <si>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</si>
  <si>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</si>
  <si>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</si>
  <si>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</si>
  <si>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</si>
  <si>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</si>
  <si>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</si>
  <si>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</si>
  <si>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</si>
  <si>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</si>
  <si>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</si>
  <si>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</si>
  <si>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</si>
  <si>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</si>
  <si>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</si>
  <si>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</si>
  <si>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</si>
  <si>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</si>
  <si>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</si>
  <si>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</si>
  <si>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</si>
  <si>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</si>
  <si>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</si>
  <si>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</si>
  <si>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</si>
  <si>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</si>
  <si>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</si>
  <si>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</si>
  <si>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</si>
  <si>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</si>
  <si>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</si>
  <si>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</si>
  <si>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</si>
  <si>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</si>
  <si>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</si>
  <si>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</si>
  <si>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</si>
  <si>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</si>
  <si>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</si>
  <si>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</si>
  <si>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</si>
  <si>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</si>
  <si>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</si>
  <si>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</si>
  <si>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</si>
  <si>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</si>
  <si>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</si>
  <si>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</si>
  <si>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</si>
  <si>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</si>
  <si>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</si>
  <si>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</si>
  <si>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</si>
  <si>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</si>
  <si>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</si>
  <si>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</si>
  <si>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</si>
  <si>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</si>
  <si>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</si>
  <si>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</si>
  <si>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</si>
  <si>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</si>
  <si>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</si>
  <si>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</si>
  <si>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</si>
  <si>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</si>
  <si>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</si>
  <si>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</si>
  <si>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</si>
  <si>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</si>
  <si>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</si>
  <si>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</si>
  <si>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</si>
  <si>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</si>
  <si>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</si>
  <si>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</si>
  <si>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</si>
  <si>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</si>
  <si>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</si>
  <si>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</si>
  <si>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</si>
  <si>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</si>
  <si>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</si>
  <si>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</si>
  <si>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</si>
  <si>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</si>
  <si>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</si>
  <si>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</si>
  <si>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</si>
  <si>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</si>
  <si>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</si>
  <si>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</si>
  <si>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</si>
  <si>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</si>
  <si>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</si>
  <si>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</si>
  <si>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</si>
  <si>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</si>
  <si>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</si>
  <si>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</si>
  <si>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</si>
  <si>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</si>
  <si>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</si>
  <si>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</si>
  <si>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</si>
  <si>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</si>
  <si>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</si>
  <si>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</si>
  <si>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</si>
  <si>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</si>
  <si>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</si>
  <si>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</si>
  <si>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</si>
  <si>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</si>
  <si>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</si>
  <si>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</si>
  <si>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</si>
  <si>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</si>
  <si>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</si>
  <si>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</si>
  <si>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</si>
  <si>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</si>
  <si>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</si>
  <si>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</si>
  <si>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</si>
  <si>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</si>
  <si>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</si>
  <si>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</si>
  <si>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</si>
  <si>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</si>
  <si>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</si>
  <si>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</si>
  <si>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</si>
  <si>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</si>
  <si>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</si>
  <si>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</si>
  <si>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</si>
  <si>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</si>
  <si>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</si>
  <si>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</si>
  <si>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</si>
  <si>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</si>
  <si>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</si>
  <si>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</si>
  <si>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</si>
  <si>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</si>
  <si>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</si>
  <si>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</si>
  <si>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</si>
  <si>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</si>
  <si>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</si>
  <si>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</si>
  <si>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</si>
  <si>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</si>
  <si>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</si>
  <si>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</si>
  <si>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</si>
  <si>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</si>
  <si>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</si>
  <si>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</si>
  <si>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</si>
  <si>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</si>
  <si>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</si>
  <si>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</si>
  <si>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</si>
  <si>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</si>
  <si>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</si>
  <si>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</si>
  <si>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</si>
  <si>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</si>
  <si>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</si>
  <si>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</si>
  <si>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</si>
  <si>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</si>
  <si>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</si>
  <si>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</si>
  <si>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</si>
  <si>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</si>
  <si>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</si>
  <si>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</si>
  <si>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</si>
  <si>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</si>
  <si>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</si>
  <si>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</si>
  <si>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</si>
  <si>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</si>
  <si>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</si>
  <si>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</si>
  <si>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</si>
  <si>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</si>
  <si>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</si>
  <si>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</si>
  <si>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</si>
  <si>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</si>
  <si>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</si>
  <si>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</si>
  <si>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</si>
  <si>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</si>
  <si>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</si>
  <si>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</si>
  <si>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</si>
  <si>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</si>
  <si>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</si>
  <si>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</si>
  <si>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</si>
  <si>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</si>
  <si>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</si>
  <si>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</si>
  <si>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</si>
  <si>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</si>
  <si>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</si>
  <si>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</si>
  <si>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</si>
  <si>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</si>
  <si>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</si>
  <si>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</si>
  <si>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</si>
  <si>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</si>
  <si>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</si>
  <si>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</si>
  <si>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</si>
  <si>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</si>
  <si>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</si>
  <si>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</si>
  <si>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</si>
  <si>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</si>
  <si>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</si>
  <si>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</si>
  <si>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</si>
  <si>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</si>
  <si>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</si>
  <si>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</si>
  <si>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</si>
  <si>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</si>
  <si>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</si>
  <si>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</si>
  <si>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</si>
  <si>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</si>
  <si>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</si>
  <si>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</si>
  <si>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</si>
  <si>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</si>
  <si>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</si>
  <si>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</si>
  <si>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</si>
  <si>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</si>
  <si>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</si>
  <si>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</si>
  <si>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</si>
  <si>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</si>
  <si>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</si>
  <si>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</si>
  <si>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</si>
  <si>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</si>
  <si>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</si>
  <si>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</si>
  <si>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</si>
  <si>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</si>
  <si>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</si>
  <si>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</si>
  <si>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</si>
  <si>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</si>
  <si>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</si>
  <si>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</si>
  <si>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</si>
  <si>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</si>
  <si>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</si>
  <si>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</si>
  <si>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</si>
  <si>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</si>
  <si>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</si>
  <si>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</si>
  <si>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</si>
  <si>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</si>
  <si>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</si>
  <si>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</si>
  <si>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</si>
  <si>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</si>
  <si>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</si>
  <si>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</si>
  <si>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</si>
  <si>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</si>
  <si>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</si>
  <si>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</si>
  <si>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</si>
  <si>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</si>
  <si>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</si>
  <si>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</si>
  <si>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</si>
  <si>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</si>
  <si>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</si>
  <si>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</si>
  <si>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</si>
  <si>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</si>
  <si>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</si>
  <si>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</si>
  <si>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</si>
  <si>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</si>
  <si>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</si>
  <si>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</si>
  <si>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</si>
  <si>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</si>
  <si>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</si>
  <si>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</si>
  <si>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</si>
  <si>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</si>
  <si>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</si>
  <si>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</si>
  <si>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</si>
  <si>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</si>
  <si>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</si>
  <si>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</si>
  <si>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</si>
  <si>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</si>
  <si>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</si>
  <si>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</si>
  <si>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</si>
  <si>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</si>
  <si>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</si>
  <si>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</si>
  <si>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</si>
  <si>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</si>
  <si>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</si>
  <si>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</si>
  <si>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</si>
  <si>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</si>
  <si>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</si>
  <si>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</si>
  <si>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</si>
  <si>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</si>
  <si>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</si>
  <si>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</si>
  <si>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</si>
  <si>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</si>
  <si>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</si>
  <si>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</si>
  <si>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</si>
  <si>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</si>
  <si>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</si>
  <si>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</si>
  <si>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</si>
  <si>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</si>
  <si>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</si>
  <si>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</si>
  <si>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</si>
  <si>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</si>
  <si>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</si>
  <si>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</si>
  <si>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</si>
  <si>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</si>
  <si>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</si>
  <si>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</si>
  <si>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</si>
  <si>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</si>
  <si>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</si>
  <si>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</si>
  <si>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</si>
  <si>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</si>
  <si>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</si>
  <si>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</si>
  <si>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</si>
  <si>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</si>
  <si>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</si>
  <si>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</si>
  <si>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</si>
  <si>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</si>
  <si>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</si>
  <si>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</si>
  <si>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</si>
  <si>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</si>
  <si>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</si>
  <si>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</si>
  <si>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</si>
  <si>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</si>
  <si>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</si>
  <si>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</si>
  <si>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</si>
  <si>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</si>
  <si>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</si>
  <si>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</si>
  <si>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</si>
  <si>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</si>
  <si>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</si>
  <si>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</si>
  <si>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</si>
  <si>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</si>
  <si>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</si>
  <si>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</si>
  <si>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</si>
  <si>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</si>
  <si>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</si>
  <si>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</si>
  <si>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</si>
  <si>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</si>
  <si>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</si>
  <si>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</si>
  <si>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</si>
  <si>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</si>
  <si>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</si>
  <si>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</si>
  <si>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</si>
  <si>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</si>
  <si>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</si>
  <si>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</si>
  <si>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</si>
  <si>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</si>
  <si>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</si>
  <si>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</si>
  <si>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</si>
  <si>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</si>
  <si>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</si>
  <si>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</si>
  <si>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</si>
  <si>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</si>
  <si>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</si>
  <si>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</si>
  <si>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</si>
  <si>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</si>
  <si>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</si>
  <si>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</si>
  <si>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</si>
  <si>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</si>
  <si>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</si>
  <si>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</si>
  <si>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</si>
  <si>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</si>
  <si>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</si>
  <si>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</si>
  <si>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</si>
  <si>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</si>
  <si>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</si>
  <si>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</si>
  <si>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</si>
  <si>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</si>
  <si>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</si>
  <si>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</si>
  <si>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</si>
  <si>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</si>
  <si>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</si>
  <si>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</si>
  <si>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</si>
  <si>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</si>
  <si>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</si>
  <si>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</si>
  <si>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</si>
  <si>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</si>
  <si>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</si>
  <si>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</si>
  <si>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</si>
  <si>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</si>
  <si>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</si>
  <si>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</si>
  <si>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</si>
  <si>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</si>
  <si>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</si>
  <si>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</si>
  <si>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</si>
  <si>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</si>
  <si>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</si>
  <si>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</si>
  <si>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</si>
  <si>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</si>
  <si>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</si>
  <si>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</si>
  <si>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</si>
  <si>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</si>
  <si>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</si>
  <si>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</si>
  <si>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</si>
  <si>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</si>
  <si>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</si>
  <si>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</si>
  <si>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</si>
  <si>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</si>
  <si>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</si>
  <si>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</si>
  <si>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</si>
  <si>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</si>
  <si>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</si>
  <si>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</si>
  <si>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</si>
  <si>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</si>
  <si>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</si>
  <si>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</si>
  <si>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</si>
  <si>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</si>
  <si>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</si>
  <si>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</si>
  <si>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</si>
  <si>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</si>
  <si>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</si>
  <si>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</si>
  <si>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</si>
  <si>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</si>
  <si>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</si>
  <si>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</si>
  <si>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</si>
  <si>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</si>
  <si>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</si>
  <si>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</si>
  <si>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</si>
  <si>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</si>
  <si>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</si>
  <si>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</si>
  <si>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</si>
  <si>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</si>
  <si>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</si>
  <si>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</si>
  <si>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</si>
  <si>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</si>
  <si>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</si>
  <si>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</si>
  <si>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</si>
  <si>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</si>
  <si>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</si>
  <si>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</si>
  <si>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</si>
  <si>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</si>
  <si>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</si>
  <si>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</si>
  <si>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</si>
  <si>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</si>
  <si>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</si>
  <si>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</si>
  <si>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</si>
  <si>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</si>
  <si>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</si>
  <si>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</si>
  <si>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</si>
  <si>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</si>
  <si>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</si>
  <si>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</si>
  <si>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</si>
  <si>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</si>
  <si>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</si>
  <si>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</si>
  <si>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</si>
  <si>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</si>
  <si>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</si>
  <si>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</si>
  <si>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</si>
  <si>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</si>
  <si>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</si>
  <si>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</si>
  <si>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</si>
  <si>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</si>
  <si>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</si>
  <si>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</si>
  <si>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</si>
  <si>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</si>
  <si>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</si>
  <si>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</si>
  <si>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</si>
  <si>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</si>
  <si>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</si>
  <si>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</si>
  <si>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</si>
  <si>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</si>
  <si>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</si>
  <si>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</si>
  <si>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</si>
  <si>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</si>
  <si>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</si>
  <si>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</si>
  <si>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</si>
  <si>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</si>
  <si>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</si>
  <si>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</si>
  <si>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</si>
  <si>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</si>
  <si>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</si>
  <si>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</si>
  <si>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</si>
  <si>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</si>
  <si>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</si>
  <si>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</si>
  <si>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</si>
  <si>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</si>
  <si>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</si>
  <si>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</si>
  <si>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</si>
  <si>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</si>
  <si>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</si>
  <si>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</si>
  <si>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</si>
  <si>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</si>
  <si>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</si>
  <si>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</si>
  <si>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</si>
  <si>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</si>
  <si>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</si>
  <si>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</si>
  <si>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</si>
  <si>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</si>
  <si>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</si>
  <si>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</si>
  <si>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</si>
  <si>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</si>
  <si>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</si>
  <si>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</si>
  <si>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</si>
  <si>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</si>
  <si>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</si>
  <si>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</si>
  <si>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</si>
  <si>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</si>
  <si>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</si>
  <si>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</si>
  <si>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</si>
  <si>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</si>
  <si>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</si>
  <si>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</si>
  <si>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</si>
  <si>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</si>
  <si>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</si>
  <si>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</si>
  <si>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</si>
  <si>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</si>
  <si>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</si>
  <si>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</si>
  <si>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</si>
  <si>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</si>
  <si>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</si>
  <si>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</si>
  <si>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</si>
  <si>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</si>
  <si>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</si>
  <si>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</si>
  <si>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</si>
  <si>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</si>
  <si>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</si>
  <si>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</si>
  <si>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</si>
  <si>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</si>
  <si>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</si>
  <si>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</si>
  <si>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</si>
  <si>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</si>
  <si>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</si>
  <si>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</si>
  <si>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</si>
  <si>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</si>
  <si>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</si>
  <si>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</si>
  <si>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</si>
  <si>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</si>
  <si>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</si>
  <si>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</si>
  <si>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</si>
  <si>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</si>
  <si>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</si>
  <si>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</si>
  <si>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</si>
  <si>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</si>
  <si>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</si>
  <si>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</si>
  <si>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</si>
  <si>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</si>
  <si>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</si>
  <si>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</si>
  <si>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</si>
  <si>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</si>
  <si>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</si>
  <si>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</si>
  <si>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</si>
  <si>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</si>
  <si>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</si>
  <si>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</si>
  <si>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</si>
  <si>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</si>
  <si>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</si>
  <si>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</si>
  <si>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</si>
  <si>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</si>
  <si>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</si>
  <si>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</si>
  <si>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</si>
  <si>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</si>
  <si>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</si>
  <si>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</si>
  <si>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</si>
  <si>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</si>
  <si>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</si>
  <si>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</si>
  <si>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</si>
  <si>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</si>
  <si>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</si>
  <si>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</si>
  <si>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</si>
  <si>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</si>
  <si>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</si>
  <si>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</si>
  <si>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</si>
  <si>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</si>
  <si>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</si>
  <si>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</si>
  <si>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</si>
  <si>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</si>
  <si>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</si>
  <si>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</si>
  <si>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</si>
  <si>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</si>
  <si>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</si>
  <si>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</si>
  <si>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</si>
  <si>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</si>
  <si>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</si>
  <si>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</si>
  <si>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</si>
  <si>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</si>
  <si>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</si>
  <si>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</si>
  <si>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</si>
  <si>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</si>
  <si>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</si>
  <si>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</si>
  <si>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</si>
  <si>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</si>
  <si>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</si>
  <si>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</si>
  <si>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</si>
  <si>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</si>
  <si>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</si>
  <si>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</si>
  <si>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</si>
  <si>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</si>
  <si>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</si>
  <si>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</si>
  <si>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</si>
  <si>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</si>
  <si>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</si>
  <si>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</si>
  <si>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</si>
  <si>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</si>
  <si>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</si>
  <si>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</si>
  <si>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</si>
  <si>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</si>
  <si>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</si>
  <si>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</si>
  <si>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</si>
  <si>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</si>
  <si>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</si>
  <si>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</si>
  <si>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</si>
  <si>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</si>
  <si>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</si>
  <si>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</si>
  <si>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</si>
  <si>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</si>
  <si>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</si>
  <si>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</si>
  <si>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</si>
  <si>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</si>
  <si>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</si>
  <si>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</si>
  <si>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</si>
  <si>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</si>
  <si>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</si>
  <si>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</si>
  <si>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</si>
  <si>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</si>
  <si>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</si>
  <si>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</si>
  <si>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</si>
  <si>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</si>
  <si>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</si>
  <si>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</si>
  <si>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</si>
  <si>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</si>
  <si>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</si>
  <si>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</si>
  <si>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</si>
  <si>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</si>
  <si>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</si>
  <si>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</si>
  <si>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</si>
  <si>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</si>
  <si>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</si>
  <si>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</si>
  <si>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</si>
  <si>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</si>
  <si>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</si>
  <si>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</si>
  <si>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</si>
  <si>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</si>
  <si>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</si>
  <si>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</si>
  <si>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</si>
  <si>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</si>
  <si>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</si>
  <si>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</si>
  <si>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</si>
  <si>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</si>
  <si>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</si>
  <si>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</si>
  <si>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</si>
  <si>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</si>
  <si>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</si>
  <si>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</si>
  <si>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</si>
  <si>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</si>
  <si>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</si>
  <si>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</si>
  <si>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</si>
  <si>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</si>
  <si>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</si>
  <si>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</si>
  <si>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</si>
  <si>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</si>
  <si>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</si>
  <si>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</si>
  <si>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</si>
  <si>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</si>
  <si>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</si>
  <si>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</si>
  <si>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</si>
  <si>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</si>
  <si>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</si>
  <si>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</si>
  <si>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</si>
  <si>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</si>
  <si>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</si>
  <si>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</si>
  <si>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</si>
  <si>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</si>
  <si>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</si>
  <si>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</si>
  <si>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</si>
  <si>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</si>
  <si>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</si>
  <si>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</si>
  <si>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</si>
  <si>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</si>
  <si>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</si>
  <si>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</si>
  <si>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</si>
  <si>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</si>
  <si>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</si>
  <si>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</si>
  <si>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</si>
  <si>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</si>
  <si>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</si>
  <si>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</si>
  <si>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</si>
  <si>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</si>
  <si>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</si>
  <si>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</si>
  <si>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</si>
  <si>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</si>
  <si>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</si>
  <si>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</si>
  <si>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</si>
  <si>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</si>
  <si>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</si>
  <si>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</si>
  <si>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</si>
  <si>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</si>
  <si>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</si>
  <si>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</si>
  <si>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</si>
  <si>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</si>
  <si>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</si>
  <si>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</si>
  <si>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</si>
  <si>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</si>
  <si>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</si>
  <si>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</si>
  <si>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</si>
  <si>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</si>
  <si>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</si>
  <si>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</si>
  <si>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</si>
  <si>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</si>
  <si>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</si>
  <si>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</si>
  <si>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</si>
  <si>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</si>
  <si>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</si>
  <si>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</si>
  <si>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</si>
  <si>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</si>
  <si>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</si>
  <si>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</si>
  <si>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</si>
  <si>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</si>
  <si>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</si>
  <si>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</si>
  <si>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</si>
  <si>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</si>
  <si>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</si>
  <si>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</si>
  <si>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</si>
  <si>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</si>
  <si>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</si>
  <si>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</si>
  <si>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</si>
  <si>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</si>
  <si>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</si>
  <si>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</si>
  <si>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</si>
  <si>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</si>
  <si>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</si>
  <si>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</si>
  <si>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</si>
  <si>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</si>
  <si>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</si>
  <si>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</si>
  <si>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</si>
  <si>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</si>
  <si>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</si>
  <si>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</si>
  <si>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</si>
  <si>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</si>
  <si>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</si>
  <si>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</si>
  <si>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</si>
  <si>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</si>
  <si>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</si>
  <si>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</si>
  <si>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</si>
  <si>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</si>
  <si>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</si>
  <si>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</si>
  <si>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</si>
  <si>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</si>
  <si>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</si>
  <si>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</si>
  <si>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</si>
  <si>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</si>
  <si>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</si>
  <si>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</si>
  <si>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</si>
  <si>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</si>
  <si>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</si>
  <si>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</si>
  <si>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</si>
  <si>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</si>
  <si>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</si>
  <si>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</si>
  <si>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</si>
  <si>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</si>
  <si>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</si>
  <si>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</si>
  <si>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</si>
  <si>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</si>
  <si>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</si>
  <si>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</si>
  <si>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</si>
  <si>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</si>
  <si>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</si>
  <si>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</si>
  <si>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</si>
  <si>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</si>
  <si>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</si>
  <si>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</si>
  <si>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</si>
  <si>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</si>
  <si>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</si>
  <si>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</si>
  <si>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</si>
  <si>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</si>
  <si>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</si>
  <si>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</si>
  <si>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</si>
  <si>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</si>
  <si>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</si>
  <si>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</si>
  <si>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</si>
  <si>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</si>
  <si>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</si>
  <si>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</si>
  <si>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</si>
  <si>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</si>
  <si>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</si>
  <si>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</si>
  <si>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</si>
  <si>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</si>
  <si>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</si>
  <si>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</si>
  <si>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</si>
  <si>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</si>
  <si>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</si>
  <si>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</si>
  <si>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</si>
  <si>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</si>
  <si>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</si>
  <si>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</si>
  <si>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</si>
  <si>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</si>
  <si>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</si>
  <si>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</si>
  <si>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</si>
  <si>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</si>
  <si>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</si>
  <si>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</si>
  <si>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</si>
  <si>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</si>
  <si>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</si>
  <si>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</si>
  <si>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</si>
  <si>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</si>
  <si>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</si>
  <si>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</si>
  <si>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</si>
  <si>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</si>
  <si>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</si>
  <si>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</si>
  <si>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</si>
  <si>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</si>
  <si>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</si>
  <si>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</si>
  <si>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</si>
  <si>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</si>
  <si>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</si>
  <si>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</si>
  <si>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</si>
  <si>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</si>
  <si>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</si>
  <si>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</si>
  <si>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</si>
  <si>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</si>
  <si>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</si>
  <si>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</si>
  <si>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</si>
  <si>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</si>
  <si>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</si>
  <si>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</si>
  <si>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</si>
  <si>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</si>
  <si>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</si>
  <si>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</si>
  <si>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</si>
  <si>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</si>
  <si>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</si>
  <si>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</si>
  <si>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</si>
  <si>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</si>
  <si>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</si>
  <si>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</si>
  <si>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</si>
  <si>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</si>
  <si>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</si>
  <si>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</si>
  <si>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</si>
  <si>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</si>
  <si>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</si>
  <si>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</si>
  <si>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</si>
  <si>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</si>
  <si>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</si>
  <si>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</si>
  <si>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</si>
  <si>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</si>
  <si>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</si>
  <si>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</si>
  <si>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</si>
  <si>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</si>
  <si>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</si>
  <si>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</si>
  <si>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</si>
  <si>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</si>
  <si>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</si>
  <si>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</si>
  <si>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</si>
  <si>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</si>
  <si>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</si>
  <si>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</si>
  <si>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</si>
  <si>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</si>
  <si>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</si>
  <si>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</si>
  <si>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</si>
  <si>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</si>
  <si>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</si>
  <si>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</si>
  <si>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</si>
  <si>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</si>
  <si>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</si>
  <si>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</si>
  <si>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</si>
  <si>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</si>
  <si>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</si>
  <si>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</si>
  <si>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</si>
  <si>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</si>
  <si>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</si>
  <si>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</si>
  <si>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</si>
  <si>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</si>
  <si>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</si>
  <si>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</si>
  <si>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</si>
  <si>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</si>
  <si>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</si>
  <si>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</si>
  <si>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</si>
  <si>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</si>
  <si>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</si>
  <si>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</si>
  <si>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</si>
  <si>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</si>
  <si>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</si>
  <si>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</si>
  <si>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</si>
  <si>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</si>
  <si>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</si>
  <si>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</si>
  <si>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</si>
  <si>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</si>
  <si>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</si>
  <si>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</si>
  <si>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</si>
  <si>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</si>
  <si>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</si>
  <si>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</si>
  <si>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</si>
  <si>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</si>
  <si>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</si>
  <si>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</si>
  <si>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</si>
  <si>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</si>
  <si>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</si>
  <si>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</si>
  <si>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</si>
  <si>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</si>
  <si>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</si>
  <si>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</si>
  <si>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</si>
  <si>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</si>
  <si>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</si>
  <si>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</si>
  <si>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</si>
  <si>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</si>
  <si>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</si>
  <si>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</si>
  <si>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</si>
  <si>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</si>
  <si>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</si>
  <si>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</si>
  <si>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</si>
  <si>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</si>
  <si>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</si>
  <si>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</si>
  <si>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</si>
  <si>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</si>
  <si>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</si>
  <si>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</si>
  <si>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</si>
  <si>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</si>
  <si>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</si>
  <si>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</si>
  <si>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</si>
  <si>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</si>
  <si>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</si>
  <si>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</si>
  <si>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</si>
  <si>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</si>
  <si>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</si>
  <si>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</si>
  <si>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</si>
  <si>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</si>
  <si>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</si>
  <si>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</si>
  <si>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</si>
  <si>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</si>
  <si>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</si>
  <si>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</si>
  <si>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</si>
  <si>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</si>
  <si>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</si>
  <si>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</si>
  <si>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</si>
  <si>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</si>
  <si>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</si>
  <si>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</si>
  <si>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</si>
  <si>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</si>
  <si>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</si>
  <si>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</si>
  <si>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</si>
  <si>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</si>
  <si>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</si>
  <si>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</si>
  <si>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</si>
  <si>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</si>
  <si>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</si>
  <si>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</si>
  <si>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</si>
  <si>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</si>
  <si>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</si>
  <si>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</si>
  <si>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</si>
  <si>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</si>
  <si>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</si>
  <si>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</si>
  <si>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</si>
  <si>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</si>
  <si>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</si>
  <si>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</si>
  <si>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</si>
  <si>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</si>
  <si>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</si>
  <si>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</si>
  <si>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</si>
  <si>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</si>
  <si>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</si>
  <si>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</si>
  <si>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</si>
  <si>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</si>
  <si>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</si>
  <si>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</si>
  <si>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</si>
  <si>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</si>
  <si>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</si>
  <si>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</si>
  <si>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</si>
  <si>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</si>
  <si>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</si>
  <si>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</si>
  <si>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</si>
  <si>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</si>
  <si>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</si>
  <si>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</si>
  <si>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</si>
  <si>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</si>
  <si>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</si>
  <si>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</si>
  <si>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</si>
  <si>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</si>
  <si>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</si>
  <si>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</si>
  <si>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</si>
  <si>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</si>
  <si>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</si>
  <si>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</si>
  <si>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</si>
  <si>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</si>
  <si>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</si>
  <si>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</si>
  <si>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</si>
  <si>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</si>
  <si>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</si>
  <si>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</si>
  <si>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</si>
  <si>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</si>
  <si>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</si>
  <si>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</si>
  <si>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</si>
  <si>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</si>
  <si>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</si>
  <si>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</si>
  <si>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</si>
  <si>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</si>
  <si>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</si>
  <si>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</si>
  <si>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</si>
  <si>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</si>
  <si>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</si>
  <si>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</si>
  <si>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</si>
  <si>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</si>
  <si>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</si>
  <si>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</si>
  <si>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</si>
  <si>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</si>
  <si>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</si>
  <si>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</si>
  <si>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</si>
  <si>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</si>
  <si>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</si>
  <si>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</si>
  <si>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</si>
  <si>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</si>
  <si>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</si>
  <si>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</si>
  <si>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</si>
  <si>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</si>
  <si>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</si>
  <si>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</si>
  <si>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</si>
  <si>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</si>
  <si>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</si>
  <si>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</si>
  <si>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</si>
  <si>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</si>
  <si>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</si>
  <si>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</si>
  <si>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</si>
  <si>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</si>
  <si>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</si>
  <si>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</si>
  <si>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</si>
  <si>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</si>
  <si>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</si>
  <si>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</si>
  <si>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</si>
  <si>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</si>
  <si>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</si>
  <si>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</si>
  <si>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</si>
  <si>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</si>
  <si>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</si>
  <si>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</si>
  <si>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</si>
  <si>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</si>
  <si>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</si>
  <si>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</si>
  <si>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</si>
  <si>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</si>
  <si>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</si>
  <si>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</si>
  <si>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</si>
  <si>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</si>
  <si>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</si>
  <si>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</si>
  <si>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</si>
  <si>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</si>
  <si>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</si>
  <si>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</si>
  <si>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</si>
  <si>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</si>
  <si>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</si>
  <si>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</si>
  <si>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</si>
  <si>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</si>
  <si>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</si>
  <si>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</si>
  <si>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</si>
  <si>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</si>
  <si>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</si>
  <si>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</si>
  <si>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</si>
  <si>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</si>
  <si>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</si>
  <si>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</si>
  <si>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</si>
  <si>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</si>
  <si>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</si>
  <si>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</si>
  <si>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</si>
  <si>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</si>
  <si>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</si>
  <si>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</si>
  <si>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</si>
  <si>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</si>
  <si>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</si>
  <si>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</si>
  <si>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</si>
  <si>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</si>
  <si>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</si>
  <si>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</si>
  <si>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</si>
  <si>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</si>
  <si>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</si>
  <si>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</si>
  <si>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</si>
  <si>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</si>
  <si>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</si>
  <si>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</si>
  <si>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</si>
  <si>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</si>
  <si>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</si>
  <si>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</si>
  <si>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</si>
  <si>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</si>
  <si>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</si>
  <si>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</si>
  <si>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</si>
  <si>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</si>
  <si>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</si>
  <si>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</si>
  <si>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</si>
  <si>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</si>
  <si>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</si>
  <si>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</si>
  <si>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</si>
  <si>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</si>
  <si>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</si>
  <si>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</si>
  <si>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</si>
  <si>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</si>
  <si>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</si>
  <si>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</si>
  <si>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</si>
  <si>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</si>
  <si>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</si>
  <si>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</si>
  <si>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</si>
  <si>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</si>
  <si>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</si>
  <si>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</si>
  <si>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</si>
  <si>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</si>
  <si>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</si>
  <si>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</si>
  <si>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</si>
  <si>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</si>
  <si>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</si>
  <si>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</si>
  <si>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</si>
  <si>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</si>
  <si>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</si>
  <si>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</si>
  <si>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</si>
  <si>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</si>
  <si>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</si>
  <si>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</si>
  <si>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</si>
  <si>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</si>
  <si>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</si>
  <si>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</si>
  <si>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</si>
  <si>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</si>
  <si>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</si>
  <si>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</si>
  <si>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</si>
  <si>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</si>
  <si>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</si>
  <si>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</si>
  <si>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</si>
  <si>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</si>
  <si>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</si>
  <si>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</si>
  <si>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</si>
  <si>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</si>
  <si>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</si>
  <si>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</si>
  <si>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</si>
  <si>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</si>
  <si>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</si>
  <si>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</si>
  <si>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</si>
  <si>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</si>
  <si>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</si>
  <si>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</si>
  <si>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</si>
  <si>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</si>
  <si>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</si>
  <si>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</si>
  <si>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</si>
  <si>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</si>
  <si>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</si>
  <si>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</si>
  <si>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</si>
  <si>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</si>
  <si>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</si>
  <si>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</si>
  <si>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</si>
  <si>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</si>
  <si>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</si>
  <si>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</si>
  <si>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</si>
  <si>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</si>
  <si>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</si>
  <si>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</si>
  <si>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</si>
  <si>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</si>
  <si>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</si>
  <si>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</si>
  <si>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</si>
  <si>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</si>
  <si>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</si>
  <si>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</si>
  <si>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</si>
  <si>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</si>
  <si>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</si>
  <si>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</si>
  <si>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</si>
  <si>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</si>
  <si>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</si>
  <si>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</si>
  <si>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</si>
  <si>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</si>
  <si>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</si>
  <si>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</si>
  <si>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</si>
  <si>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</si>
  <si>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</si>
  <si>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</si>
  <si>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</si>
  <si>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</si>
  <si>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</si>
  <si>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</si>
  <si>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</si>
  <si>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</si>
  <si>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</si>
  <si>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</si>
  <si>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</si>
  <si>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</si>
  <si>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</si>
  <si>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</si>
  <si>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</si>
  <si>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</si>
  <si>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</si>
  <si>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</si>
  <si>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</si>
  <si>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</si>
  <si>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</si>
  <si>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</si>
  <si>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</si>
  <si>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</si>
  <si>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</si>
  <si>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</si>
  <si>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</si>
  <si>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</si>
  <si>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</si>
  <si>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</si>
  <si>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</si>
  <si>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</si>
  <si>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</si>
  <si>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</si>
  <si>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</si>
  <si>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</si>
  <si>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</si>
  <si>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</si>
  <si>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</si>
  <si>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</si>
  <si>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</si>
  <si>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</si>
  <si>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</si>
  <si>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</si>
  <si>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</si>
  <si>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</si>
  <si>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</si>
  <si>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</si>
  <si>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</si>
  <si>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</si>
  <si>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</si>
  <si>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</si>
  <si>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</si>
  <si>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</si>
  <si>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</si>
  <si>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</si>
  <si>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</si>
  <si>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</si>
  <si>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</si>
  <si>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</si>
  <si>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</si>
  <si>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</si>
  <si>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</si>
  <si>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</si>
  <si>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</si>
  <si>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</si>
  <si>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</si>
  <si>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</si>
  <si>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</si>
  <si>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</si>
  <si>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</si>
  <si>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</si>
  <si>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</si>
  <si>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</si>
  <si>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</si>
  <si>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</si>
  <si>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</si>
  <si>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</si>
  <si>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</si>
  <si>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</si>
  <si>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</si>
  <si>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</si>
  <si>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</si>
  <si>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</si>
  <si>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</si>
  <si>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</si>
  <si>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</si>
  <si>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</si>
  <si>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</si>
  <si>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</si>
  <si>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</si>
  <si>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</si>
  <si>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</si>
  <si>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</si>
  <si>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</si>
  <si>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</si>
  <si>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</si>
  <si>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</si>
  <si>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</si>
  <si>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</si>
  <si>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</si>
  <si>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</si>
  <si>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</si>
  <si>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</si>
  <si>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</si>
  <si>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</si>
  <si>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</si>
  <si>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</si>
  <si>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</si>
  <si>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</si>
  <si>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</si>
  <si>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</si>
  <si>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</si>
  <si>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</si>
  <si>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</si>
  <si>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</si>
  <si>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</si>
  <si>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</si>
  <si>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</si>
  <si>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</si>
  <si>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</si>
  <si>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</si>
  <si>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</si>
  <si>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</si>
  <si>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</si>
  <si>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</si>
  <si>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</si>
  <si>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</si>
  <si>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</si>
  <si>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</si>
  <si>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</si>
  <si>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</si>
  <si>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</si>
  <si>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</si>
  <si>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</si>
  <si>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</si>
  <si>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</si>
  <si>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</si>
  <si>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</si>
  <si>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</si>
  <si>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</si>
  <si>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</si>
  <si>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</si>
  <si>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</si>
  <si>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</si>
  <si>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</si>
  <si>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</si>
  <si>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</si>
  <si>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</si>
  <si>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</si>
  <si>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</si>
  <si>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</si>
  <si>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</si>
  <si>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</si>
  <si>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</si>
  <si>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</si>
  <si>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</si>
  <si>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</si>
  <si>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</si>
  <si>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</si>
  <si>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</si>
  <si>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</si>
  <si>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</si>
  <si>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</si>
  <si>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</si>
  <si>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</si>
  <si>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</si>
  <si>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</si>
  <si>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</si>
  <si>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</si>
  <si>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</si>
  <si>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</si>
  <si>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</si>
  <si>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</si>
  <si>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</si>
  <si>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</si>
  <si>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</si>
  <si>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</si>
  <si>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</si>
  <si>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</si>
  <si>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</si>
  <si>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</si>
  <si>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</si>
  <si>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</si>
  <si>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</si>
  <si>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</si>
  <si>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</si>
  <si>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</si>
  <si>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</si>
  <si>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</si>
  <si>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</si>
  <si>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</si>
  <si>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</si>
  <si>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</si>
  <si>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</si>
  <si>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</si>
  <si>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</si>
  <si>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</si>
  <si>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</si>
  <si>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</si>
  <si>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</si>
  <si>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</si>
  <si>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</si>
  <si>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</si>
  <si>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</si>
  <si>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</si>
  <si>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</si>
  <si>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</si>
  <si>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</si>
  <si>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</si>
  <si>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</si>
  <si>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</si>
  <si>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</si>
  <si>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</si>
  <si>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</si>
  <si>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</si>
  <si>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</si>
  <si>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</si>
  <si>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</si>
  <si>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</si>
  <si>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</si>
  <si>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</si>
  <si>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</si>
  <si>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</si>
  <si>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</si>
  <si>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</si>
  <si>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</si>
  <si>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</si>
  <si>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</si>
  <si>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</si>
  <si>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</si>
  <si>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</si>
  <si>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</si>
  <si>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</si>
  <si>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</si>
  <si>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</si>
  <si>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</si>
  <si>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</si>
  <si>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</si>
  <si>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</si>
  <si>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</si>
  <si>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</si>
  <si>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</si>
  <si>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</si>
  <si>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</si>
  <si>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</si>
  <si>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</si>
  <si>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</si>
  <si>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</si>
  <si>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</si>
  <si>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</si>
  <si>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</si>
  <si>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</si>
  <si>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</si>
  <si>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</si>
  <si>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</si>
  <si>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</si>
  <si>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</si>
  <si>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</si>
  <si>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</si>
  <si>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</si>
  <si>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</si>
  <si>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</si>
  <si>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</si>
  <si>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</si>
  <si>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</si>
  <si>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</si>
  <si>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</si>
  <si>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</si>
  <si>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</si>
  <si>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</si>
  <si>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</si>
  <si>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</si>
  <si>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</si>
  <si>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</si>
  <si>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</si>
  <si>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</si>
  <si>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</si>
  <si>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</si>
  <si>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</si>
  <si>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</si>
  <si>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</si>
  <si>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</si>
  <si>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</si>
  <si>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</si>
  <si>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</si>
  <si>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</si>
  <si>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</si>
  <si>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</si>
  <si>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</si>
  <si>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</si>
  <si>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</si>
  <si>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</si>
  <si>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</si>
  <si>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</si>
  <si>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</si>
  <si>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</si>
  <si>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</si>
  <si>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</si>
  <si>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</si>
  <si>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</si>
  <si>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</si>
  <si>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</si>
  <si>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</si>
  <si>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</si>
  <si>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</si>
  <si>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</si>
  <si>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</si>
  <si>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</si>
  <si>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</si>
  <si>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</si>
  <si>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</si>
  <si>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</si>
  <si>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</si>
  <si>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</si>
  <si>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</si>
  <si>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</si>
  <si>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</si>
  <si>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</si>
  <si>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</si>
  <si>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</si>
  <si>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</si>
  <si>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</si>
  <si>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</si>
  <si>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</si>
  <si>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</si>
  <si>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</si>
  <si>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</si>
  <si>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</si>
  <si>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</si>
  <si>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</si>
  <si>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</si>
  <si>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</si>
  <si>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</si>
  <si>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</si>
  <si>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</si>
  <si>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</si>
  <si>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</si>
  <si>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</si>
  <si>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</si>
  <si>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</si>
  <si>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</si>
  <si>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</si>
  <si>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</si>
  <si>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</si>
  <si>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</si>
  <si>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</si>
  <si>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</si>
  <si>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</si>
  <si>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</si>
  <si>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</si>
  <si>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</si>
  <si>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</si>
  <si>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</si>
  <si>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</si>
  <si>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</si>
  <si>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</si>
  <si>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</si>
  <si>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</si>
  <si>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</si>
  <si>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</si>
  <si>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</si>
  <si>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</si>
  <si>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</si>
  <si>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</si>
  <si>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</si>
  <si>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</si>
  <si>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</si>
  <si>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</si>
  <si>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</si>
  <si>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</si>
  <si>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</si>
  <si>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</si>
  <si>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</si>
  <si>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</si>
  <si>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</si>
  <si>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</si>
  <si>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</si>
  <si>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</si>
  <si>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</si>
  <si>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</si>
  <si>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</si>
  <si>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</si>
  <si>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</si>
  <si>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</si>
  <si>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</si>
  <si>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</si>
  <si>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</si>
  <si>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</si>
  <si>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</si>
  <si>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</si>
  <si>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</si>
  <si>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</si>
  <si>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</si>
  <si>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</si>
  <si>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</si>
  <si>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</si>
  <si>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</si>
  <si>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</si>
  <si>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</si>
  <si>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</si>
  <si>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</si>
  <si>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</si>
  <si>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</si>
  <si>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</si>
  <si>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</si>
  <si>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</si>
  <si>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</si>
  <si>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</si>
  <si>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</si>
  <si>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</si>
  <si>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</si>
  <si>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</si>
  <si>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</si>
  <si>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</si>
  <si>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</si>
  <si>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</si>
  <si>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</si>
  <si>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</si>
  <si>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</si>
  <si>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</si>
  <si>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</si>
  <si>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</si>
  <si>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</si>
  <si>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</si>
  <si>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</si>
  <si>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</si>
  <si>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</si>
  <si>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</si>
  <si>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</si>
  <si>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</si>
  <si>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</si>
  <si>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</si>
  <si>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</si>
  <si>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</si>
  <si>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</si>
  <si>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</si>
  <si>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</si>
  <si>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</si>
  <si>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</si>
  <si>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</si>
  <si>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</si>
  <si>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</si>
  <si>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</si>
  <si>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</si>
  <si>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</si>
  <si>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</si>
  <si>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</si>
  <si>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</si>
  <si>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</si>
  <si>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</si>
  <si>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</si>
  <si>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</si>
  <si>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</si>
  <si>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</si>
  <si>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</si>
  <si>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</si>
  <si>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</si>
  <si>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</si>
  <si>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</si>
  <si>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</si>
  <si>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</si>
  <si>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</si>
  <si>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</si>
  <si>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</si>
  <si>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</si>
  <si>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</si>
  <si>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</si>
  <si>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</si>
  <si>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</si>
  <si>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</si>
  <si>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</si>
  <si>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</si>
  <si>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</si>
  <si>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</si>
  <si>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</si>
  <si>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</si>
  <si>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</si>
  <si>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</si>
  <si>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</si>
  <si>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</si>
  <si>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</si>
  <si>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</si>
  <si>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</si>
  <si>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</si>
  <si>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</si>
  <si>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</si>
  <si>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</si>
  <si>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</si>
  <si>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</si>
  <si>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</si>
  <si>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</si>
  <si>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</si>
  <si>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</si>
  <si>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</si>
  <si>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</si>
  <si>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</si>
  <si>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</si>
  <si>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</si>
  <si>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</si>
  <si>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</si>
  <si>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</si>
  <si>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</si>
  <si>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</si>
  <si>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</si>
  <si>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</si>
  <si>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</si>
  <si>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</si>
  <si>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</si>
  <si>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</si>
  <si>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</si>
  <si>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</si>
  <si>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</si>
  <si>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</si>
  <si>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</si>
  <si>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</si>
  <si>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</si>
  <si>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</si>
  <si>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</si>
  <si>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</si>
  <si>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</si>
  <si>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</si>
  <si>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</si>
  <si>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</si>
  <si>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</si>
  <si>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</si>
  <si>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</si>
  <si>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</si>
  <si>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</si>
  <si>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</si>
  <si>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</si>
  <si>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</si>
  <si>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</si>
  <si>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</si>
  <si>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</si>
  <si>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</si>
  <si>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</si>
  <si>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</si>
  <si>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</si>
  <si>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</si>
  <si>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</si>
  <si>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</si>
  <si>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</si>
  <si>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</si>
  <si>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</si>
  <si>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</si>
  <si>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</si>
  <si>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</si>
  <si>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</si>
  <si>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</si>
  <si>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</si>
  <si>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</si>
  <si>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</si>
  <si>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</si>
  <si>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</si>
  <si>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</si>
  <si>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</si>
  <si>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</si>
  <si>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</si>
  <si>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</si>
  <si>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</si>
  <si>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</si>
  <si>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</si>
  <si>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</si>
  <si>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</si>
  <si>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</si>
  <si>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</si>
  <si>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</si>
  <si>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</si>
  <si>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</si>
  <si>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</si>
  <si>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</si>
  <si>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</si>
  <si>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</si>
  <si>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</si>
  <si>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</si>
  <si>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</si>
  <si>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</si>
  <si>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</si>
  <si>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</si>
  <si>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</si>
  <si>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</si>
  <si>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</si>
  <si>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</si>
  <si>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</si>
  <si>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</si>
  <si>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</si>
  <si>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</si>
  <si>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</si>
  <si>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</si>
  <si>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</si>
  <si>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</si>
  <si>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</si>
  <si>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</si>
  <si>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</si>
  <si>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</si>
  <si>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</si>
  <si>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</si>
  <si>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</si>
  <si>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</si>
  <si>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</si>
  <si>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</si>
  <si>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</si>
  <si>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</si>
  <si>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</si>
  <si>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</si>
  <si>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</si>
  <si>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</si>
  <si>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</si>
  <si>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</si>
  <si>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</si>
  <si>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</si>
  <si>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</si>
  <si>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</si>
  <si>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</si>
  <si>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</si>
  <si>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</si>
  <si>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</si>
  <si>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</si>
  <si>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</si>
  <si>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</si>
  <si>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</si>
  <si>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</si>
  <si>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</si>
  <si>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</si>
  <si>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</si>
  <si>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</si>
  <si>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</si>
  <si>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</si>
  <si>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</si>
  <si>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</si>
  <si>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</si>
  <si>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</si>
  <si>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</si>
  <si>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</si>
  <si>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</si>
  <si>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</si>
  <si>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</si>
  <si>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</si>
  <si>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</si>
  <si>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</si>
  <si>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</si>
  <si>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</si>
  <si>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</si>
  <si>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</si>
  <si>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</si>
  <si>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</si>
  <si>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</si>
  <si>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</si>
  <si>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</si>
  <si>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</si>
  <si>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</si>
  <si>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</si>
  <si>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</si>
  <si>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</si>
  <si>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</si>
  <si>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</si>
  <si>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</si>
  <si>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</si>
  <si>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</si>
  <si>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</si>
  <si>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</si>
  <si>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</si>
  <si>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</si>
  <si>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</si>
  <si>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</si>
  <si>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</si>
  <si>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</si>
  <si>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</si>
  <si>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</si>
  <si>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</si>
  <si>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</si>
  <si>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</si>
  <si>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</si>
  <si>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</si>
  <si>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</si>
  <si>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</si>
  <si>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</si>
  <si>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</si>
  <si>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</si>
  <si>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</si>
  <si>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</si>
  <si>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</si>
  <si>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</si>
  <si>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</si>
  <si>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</si>
  <si>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</si>
  <si>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</si>
  <si>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</si>
  <si>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</si>
  <si>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</si>
  <si>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</si>
  <si>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</si>
  <si>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</si>
  <si>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</si>
  <si>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</si>
  <si>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</si>
  <si>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</si>
  <si>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</si>
  <si>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</si>
  <si>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</si>
  <si>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</si>
  <si>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</si>
  <si>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</si>
  <si>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</si>
  <si>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</si>
  <si>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</si>
  <si>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</si>
  <si>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</si>
  <si>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</si>
  <si>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</si>
  <si>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</si>
  <si>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</si>
  <si>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</si>
  <si>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</si>
  <si>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</si>
  <si>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</si>
  <si>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</si>
  <si>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</si>
  <si>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</si>
  <si>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</si>
  <si>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</si>
  <si>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</si>
  <si>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</si>
  <si>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</si>
  <si>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</si>
  <si>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</si>
  <si>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</si>
  <si>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</si>
  <si>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</si>
  <si>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</si>
  <si>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</si>
  <si>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</si>
  <si>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</si>
  <si>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</si>
  <si>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</si>
  <si>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</si>
  <si>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</si>
  <si>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</si>
  <si>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</si>
  <si>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</si>
  <si>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</si>
  <si>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</si>
  <si>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</si>
  <si>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</si>
  <si>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</si>
  <si>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</si>
  <si>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</si>
  <si>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</si>
  <si>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</si>
  <si>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</si>
  <si>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</si>
  <si>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</si>
  <si>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</si>
  <si>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</si>
  <si>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</si>
  <si>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</si>
  <si>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</si>
  <si>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</si>
  <si>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</si>
  <si>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</si>
  <si>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</si>
  <si>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</si>
  <si>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</si>
  <si>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</si>
  <si>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</si>
  <si>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</si>
  <si>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</si>
  <si>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</si>
  <si>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</si>
  <si>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</si>
  <si>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</si>
  <si>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</si>
  <si>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</si>
  <si>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</si>
  <si>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</si>
  <si>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</si>
  <si>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</si>
  <si>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</si>
  <si>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</si>
  <si>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</si>
  <si>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</si>
  <si>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</si>
  <si>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</si>
  <si>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</si>
  <si>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</si>
  <si>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</si>
  <si>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</si>
  <si>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</si>
  <si>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</si>
  <si>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</si>
  <si>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</si>
  <si>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</si>
  <si>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</si>
  <si>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</si>
  <si>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</si>
  <si>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</si>
  <si>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</si>
  <si>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</si>
  <si>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</si>
  <si>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</si>
  <si>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</si>
  <si>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</si>
  <si>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</si>
  <si>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</si>
  <si>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</si>
  <si>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</si>
  <si>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</si>
  <si>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</si>
  <si>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</si>
  <si>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</si>
  <si>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</si>
  <si>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</si>
  <si>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</si>
  <si>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</si>
  <si>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</si>
  <si>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</si>
  <si>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</si>
  <si>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</si>
  <si>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</si>
  <si>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</si>
  <si>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</si>
  <si>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</si>
  <si>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</si>
  <si>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</si>
  <si>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</si>
  <si>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</si>
  <si>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</si>
  <si>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</si>
  <si>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</si>
  <si>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</si>
  <si>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</si>
  <si>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</si>
  <si>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</si>
  <si>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</si>
  <si>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</si>
  <si>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</si>
  <si>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</si>
  <si>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</si>
  <si>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</si>
  <si>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</si>
  <si>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</si>
  <si>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</si>
  <si>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</si>
  <si>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</si>
  <si>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</si>
  <si>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</si>
  <si>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</si>
  <si>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</si>
  <si>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</si>
  <si>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</si>
  <si>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</si>
  <si>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</si>
  <si>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</si>
  <si>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</si>
  <si>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</si>
  <si>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</si>
  <si>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</si>
  <si>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</si>
  <si>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</si>
  <si>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</si>
  <si>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</si>
  <si>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</si>
  <si>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</si>
  <si>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</si>
  <si>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</si>
  <si>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</si>
  <si>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</si>
  <si>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</si>
  <si>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</si>
  <si>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</si>
  <si>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</si>
  <si>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</si>
  <si>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</si>
  <si>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</si>
  <si>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</si>
  <si>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</si>
  <si>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</si>
  <si>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</si>
  <si>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</si>
  <si>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</si>
  <si>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</si>
  <si>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</si>
  <si>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</si>
  <si>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</si>
  <si>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</si>
  <si>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</si>
  <si>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</si>
  <si>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</si>
  <si>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</si>
  <si>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</si>
  <si>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</si>
  <si>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</si>
  <si>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</si>
  <si>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</si>
  <si>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</si>
  <si>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</si>
  <si>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</si>
  <si>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</si>
  <si>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</si>
  <si>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</si>
  <si>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</si>
  <si>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</si>
  <si>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</si>
  <si>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</si>
  <si>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</si>
  <si>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</si>
  <si>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</si>
  <si>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</si>
  <si>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</si>
  <si>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</si>
  <si>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</si>
  <si>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</si>
  <si>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</si>
  <si>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</si>
  <si>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</si>
  <si>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</si>
  <si>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</si>
  <si>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</si>
  <si>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</si>
  <si>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</si>
  <si>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</si>
  <si>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</si>
  <si>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</si>
  <si>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</si>
  <si>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</si>
  <si>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</si>
  <si>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</si>
  <si>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</si>
  <si>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</si>
  <si>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</si>
  <si>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</si>
  <si>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</si>
  <si>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</si>
  <si>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</si>
  <si>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</si>
  <si>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</si>
  <si>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</si>
  <si>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</si>
  <si>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</si>
  <si>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</si>
  <si>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</si>
  <si>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</si>
  <si>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</si>
  <si>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</si>
  <si>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</si>
  <si>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</si>
  <si>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</si>
  <si>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</si>
  <si>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</si>
  <si>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</si>
  <si>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</si>
  <si>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</si>
  <si>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</si>
  <si>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</si>
  <si>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</si>
  <si>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</si>
  <si>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</si>
  <si>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</si>
  <si>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</si>
  <si>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</si>
  <si>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</si>
  <si>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</si>
  <si>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</si>
  <si>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</si>
  <si>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</si>
  <si>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</si>
  <si>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</si>
  <si>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</si>
  <si>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</si>
  <si>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</si>
  <si>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</si>
  <si>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</si>
  <si>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</si>
  <si>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</si>
  <si>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</si>
  <si>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</si>
  <si>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</si>
  <si>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</si>
  <si>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</si>
  <si>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</si>
  <si>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</si>
  <si>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</si>
  <si>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</si>
  <si>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</si>
  <si>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</si>
  <si>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</si>
  <si>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</si>
  <si>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</si>
  <si>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</si>
  <si>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</si>
  <si>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</si>
  <si>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</si>
  <si>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</si>
  <si>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</si>
  <si>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</si>
  <si>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</si>
  <si>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</si>
  <si>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</si>
  <si>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</si>
  <si>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</si>
  <si>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</si>
  <si>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</si>
  <si>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</si>
  <si>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</si>
  <si>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</si>
  <si>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</si>
  <si>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</si>
  <si>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</si>
  <si>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</si>
  <si>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</si>
  <si>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</si>
  <si>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</si>
  <si>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</si>
  <si>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</si>
  <si>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</si>
  <si>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</si>
  <si>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</si>
  <si>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</si>
  <si>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</si>
  <si>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</si>
  <si>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</si>
  <si>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</si>
  <si>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</si>
  <si>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</si>
  <si>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</si>
  <si>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</si>
  <si>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</si>
  <si>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</si>
  <si>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</si>
  <si>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</si>
  <si>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</si>
  <si>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</si>
  <si>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</si>
  <si>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</si>
  <si>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</si>
  <si>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</si>
  <si>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</si>
  <si>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</si>
  <si>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</si>
  <si>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</si>
  <si>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</si>
  <si>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</si>
  <si>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</si>
  <si>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</si>
  <si>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</si>
  <si>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</si>
  <si>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</si>
  <si>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</si>
  <si>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</si>
  <si>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</si>
  <si>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</si>
  <si>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</si>
  <si>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</si>
  <si>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</si>
  <si>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</si>
  <si>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</si>
  <si>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</si>
  <si>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</si>
  <si>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</si>
  <si>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</si>
  <si>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</si>
  <si>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</si>
  <si>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</si>
  <si>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</si>
  <si>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</si>
  <si>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</si>
  <si>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</si>
  <si>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</si>
  <si>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</si>
  <si>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</si>
  <si>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</si>
  <si>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</si>
  <si>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</si>
  <si>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</si>
  <si>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</si>
  <si>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</si>
  <si>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</si>
  <si>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</si>
  <si>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</si>
  <si>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</si>
  <si>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</si>
  <si>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</si>
  <si>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</si>
  <si>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</si>
  <si>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</si>
  <si>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</si>
  <si>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</si>
  <si>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</si>
  <si>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</si>
  <si>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</si>
  <si>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</si>
  <si>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</si>
  <si>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</si>
  <si>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</si>
  <si>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</si>
  <si>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</si>
  <si>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</si>
  <si>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</si>
  <si>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</si>
  <si>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</si>
  <si>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</si>
  <si>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</si>
  <si>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</si>
  <si>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</si>
  <si>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</si>
  <si>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</si>
  <si>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</si>
  <si>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</si>
  <si>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</si>
  <si>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</si>
  <si>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</si>
  <si>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</si>
  <si>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</si>
  <si>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</si>
  <si>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</si>
  <si>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</si>
  <si>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</si>
  <si>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</si>
  <si>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</si>
  <si>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</si>
  <si>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</si>
  <si>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</si>
  <si>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</si>
  <si>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</si>
  <si>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</si>
  <si>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</si>
  <si>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</si>
  <si>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</si>
  <si>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</si>
  <si>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</si>
  <si>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</si>
  <si>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</si>
  <si>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</si>
  <si>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</si>
  <si>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</si>
  <si>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</si>
  <si>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</si>
  <si>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</si>
  <si>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</si>
  <si>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</si>
  <si>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</si>
  <si>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</si>
  <si>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</si>
  <si>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</si>
  <si>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</si>
  <si>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</si>
  <si>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</si>
  <si>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</si>
  <si>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</si>
  <si>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</si>
  <si>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</si>
  <si>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</si>
  <si>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</si>
  <si>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</si>
  <si>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</si>
  <si>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</si>
  <si>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</si>
  <si>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</si>
  <si>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</si>
  <si>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</si>
  <si>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</si>
  <si>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</si>
  <si>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</si>
  <si>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</si>
  <si>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</si>
  <si>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</si>
  <si>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</si>
  <si>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</si>
  <si>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</si>
  <si>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</si>
  <si>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</si>
  <si>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</si>
  <si>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</si>
  <si>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</si>
  <si>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</si>
  <si>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</si>
  <si>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</si>
  <si>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</si>
  <si>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</si>
  <si>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</si>
  <si>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</si>
  <si>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</si>
  <si>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</si>
  <si>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</si>
  <si>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</si>
  <si>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</si>
  <si>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</si>
  <si>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</si>
  <si>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</si>
  <si>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</si>
  <si>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</si>
  <si>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</si>
  <si>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</si>
  <si>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</si>
  <si>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</si>
  <si>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</si>
  <si>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</si>
  <si>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</si>
  <si>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</si>
  <si>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</si>
  <si>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</si>
  <si>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</si>
  <si>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</si>
  <si>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</si>
  <si>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</si>
  <si>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</si>
  <si>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</si>
  <si>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</si>
  <si>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</si>
  <si>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</si>
  <si>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</si>
  <si>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</si>
  <si>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</si>
  <si>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</si>
  <si>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</si>
  <si>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</si>
  <si>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</si>
  <si>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</si>
  <si>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</si>
  <si>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</si>
  <si>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</si>
  <si>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</si>
  <si>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</si>
  <si>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</si>
  <si>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</si>
  <si>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</si>
  <si>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</si>
  <si>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</si>
  <si>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</si>
  <si>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</si>
  <si>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</si>
  <si>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</si>
  <si>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</si>
  <si>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</si>
  <si>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</si>
  <si>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</si>
  <si>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</si>
  <si>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</si>
  <si>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</si>
  <si>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</si>
  <si>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</si>
  <si>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</si>
  <si>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</si>
  <si>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</si>
  <si>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</si>
  <si>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</si>
  <si>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</si>
  <si>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</si>
  <si>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</si>
  <si>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</si>
  <si>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</si>
  <si>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</si>
  <si>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</si>
  <si>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</si>
  <si>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</si>
  <si>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</si>
  <si>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</si>
  <si>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</si>
  <si>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</si>
  <si>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</si>
  <si>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</si>
  <si>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</si>
  <si>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</si>
  <si>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</si>
  <si>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</si>
  <si>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</si>
  <si>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</si>
  <si>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</si>
  <si>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</si>
  <si>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</si>
  <si>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</si>
  <si>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</si>
  <si>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</si>
  <si>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</si>
  <si>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</si>
  <si>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</si>
  <si>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</si>
  <si>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</si>
  <si>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</si>
  <si>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</si>
  <si>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</si>
  <si>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</si>
  <si>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</si>
  <si>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</si>
  <si>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</si>
  <si>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</si>
  <si>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</si>
  <si>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</si>
  <si>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</si>
  <si>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</si>
  <si>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</si>
  <si>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</si>
  <si>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</si>
  <si>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</si>
  <si>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</si>
  <si>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</si>
  <si>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</si>
  <si>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</si>
  <si>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</si>
  <si>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</si>
  <si>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</si>
  <si>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</si>
  <si>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</si>
  <si>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</si>
  <si>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</si>
  <si>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</si>
  <si>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</si>
  <si>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</si>
  <si>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</si>
  <si>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</si>
  <si>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</si>
  <si>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</si>
  <si>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</si>
  <si>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</si>
  <si>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</si>
  <si>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</si>
  <si>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</si>
  <si>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</si>
  <si>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</si>
  <si>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</si>
  <si>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</si>
  <si>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</si>
  <si>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</si>
  <si>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</si>
  <si>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</si>
  <si>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</si>
  <si>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</si>
  <si>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</si>
  <si>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</si>
  <si>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</si>
  <si>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</si>
  <si>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</si>
  <si>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</si>
  <si>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</si>
  <si>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</si>
  <si>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</si>
  <si>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</si>
  <si>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</si>
  <si>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</si>
  <si>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</si>
  <si>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</si>
  <si>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</si>
  <si>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</si>
  <si>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</si>
  <si>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</si>
  <si>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</si>
  <si>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</si>
  <si>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</si>
  <si>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</si>
  <si>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</si>
  <si>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</si>
  <si>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</si>
  <si>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</si>
  <si>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</si>
  <si>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</si>
  <si>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</si>
  <si>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</si>
  <si>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</si>
  <si>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</si>
  <si>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</si>
  <si>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</si>
  <si>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</si>
  <si>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</si>
  <si>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</si>
  <si>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</si>
  <si>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</si>
  <si>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</si>
  <si>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</si>
  <si>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</si>
  <si>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</si>
  <si>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</si>
  <si>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</si>
  <si>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</si>
  <si>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</si>
  <si>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</si>
  <si>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</si>
  <si>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</si>
  <si>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</si>
  <si>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</si>
  <si>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</si>
  <si>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</si>
  <si>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</si>
  <si>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</si>
  <si>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</si>
  <si>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</si>
  <si>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</si>
  <si>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</si>
  <si>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</si>
  <si>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</si>
  <si>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</si>
  <si>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</si>
  <si>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</si>
  <si>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</si>
  <si>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</si>
  <si>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</si>
  <si>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</si>
  <si>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</si>
  <si>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</si>
  <si>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</si>
  <si>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</si>
  <si>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</si>
  <si>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</si>
  <si>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</si>
  <si>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</si>
  <si>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</si>
  <si>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</si>
  <si>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</si>
  <si>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</si>
  <si>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</si>
  <si>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</si>
  <si>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</si>
  <si>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</si>
  <si>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</si>
  <si>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</si>
  <si>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</si>
  <si>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</si>
  <si>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</si>
  <si>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</si>
  <si>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</si>
  <si>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</si>
  <si>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</si>
  <si>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</si>
  <si>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</si>
  <si>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</si>
  <si>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</si>
  <si>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</si>
  <si>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</si>
  <si>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</si>
  <si>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</si>
  <si>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</si>
  <si>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</si>
  <si>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</si>
  <si>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</si>
  <si>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</si>
  <si>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</si>
  <si>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</si>
  <si>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</si>
  <si>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</si>
  <si>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</si>
  <si>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</si>
  <si>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</si>
  <si>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</si>
  <si>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</si>
  <si>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</si>
  <si>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</si>
  <si>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</si>
  <si>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</si>
  <si>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</si>
  <si>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</si>
  <si>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</si>
  <si>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</si>
  <si>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</si>
  <si>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</si>
  <si>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</si>
  <si>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</si>
  <si>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</si>
  <si>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</si>
  <si>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</si>
  <si>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</si>
  <si>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</si>
  <si>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</si>
  <si>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</si>
  <si>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</si>
  <si>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</si>
  <si>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</si>
  <si>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</si>
  <si>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</si>
  <si>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</si>
  <si>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</si>
  <si>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</si>
  <si>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</si>
  <si>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</si>
  <si>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</si>
  <si>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</si>
  <si>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</si>
  <si>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</si>
  <si>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</si>
  <si>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</si>
  <si>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</si>
  <si>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</si>
  <si>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</si>
  <si>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</si>
  <si>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</si>
  <si>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</si>
  <si>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</si>
  <si>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</si>
  <si>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</si>
  <si>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</si>
  <si>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</si>
  <si>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</si>
  <si>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</si>
  <si>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</si>
  <si>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</si>
  <si>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</si>
  <si>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</si>
  <si>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</si>
  <si>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</si>
  <si>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</si>
  <si>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</si>
  <si>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</si>
  <si>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</si>
  <si>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</si>
  <si>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</si>
  <si>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</si>
  <si>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</si>
  <si>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</si>
  <si>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</si>
  <si>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</si>
  <si>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</si>
  <si>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</si>
  <si>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</si>
  <si>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</si>
  <si>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</si>
  <si>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</si>
  <si>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</si>
  <si>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</si>
  <si>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</si>
  <si>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</si>
  <si>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</si>
  <si>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</si>
  <si>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</si>
  <si>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</si>
  <si>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</si>
  <si>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</si>
  <si>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</si>
  <si>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</si>
  <si>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</si>
  <si>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</si>
  <si>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</si>
  <si>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</si>
  <si>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</si>
  <si>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</si>
  <si>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</si>
  <si>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</si>
  <si>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</si>
  <si>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</si>
  <si>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</si>
  <si>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</si>
  <si>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</si>
  <si>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</si>
  <si>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</si>
  <si>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</si>
  <si>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</si>
  <si>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</si>
  <si>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</si>
  <si>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</si>
  <si>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</si>
  <si>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</si>
  <si>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</si>
  <si>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</si>
  <si>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</si>
  <si>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</si>
  <si>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</si>
  <si>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</si>
  <si>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</si>
  <si>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</si>
  <si>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</si>
  <si>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</si>
  <si>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</si>
  <si>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</si>
  <si>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</si>
  <si>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</si>
  <si>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</si>
  <si>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</si>
  <si>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</si>
  <si>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</si>
  <si>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</si>
  <si>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</si>
  <si>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</si>
  <si>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</si>
  <si>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</si>
  <si>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</si>
  <si>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</si>
  <si>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</si>
  <si>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</si>
  <si>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</si>
  <si>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</si>
  <si>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</si>
  <si>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</si>
  <si>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</si>
  <si>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</si>
  <si>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</si>
  <si>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</si>
  <si>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</si>
  <si>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</si>
  <si>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</si>
  <si>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</si>
  <si>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</si>
  <si>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</si>
  <si>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</si>
  <si>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</si>
  <si>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</si>
  <si>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</si>
  <si>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</si>
  <si>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</si>
  <si>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</si>
  <si>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</si>
  <si>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</si>
  <si>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</si>
  <si>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</si>
  <si>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</si>
  <si>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</si>
  <si>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</si>
  <si>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</si>
  <si>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</si>
  <si>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</si>
  <si>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</si>
  <si>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</si>
  <si>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</si>
  <si>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</si>
  <si>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</si>
  <si>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</si>
  <si>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</si>
  <si>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</si>
  <si>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</si>
  <si>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</si>
  <si>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</si>
  <si>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</si>
  <si>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</si>
  <si>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</si>
  <si>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</si>
  <si>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</si>
  <si>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</si>
  <si>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</si>
  <si>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</si>
  <si>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</si>
  <si>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</si>
  <si>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</si>
  <si>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</si>
  <si>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</si>
  <si>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</si>
  <si>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</si>
  <si>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</si>
  <si>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</si>
  <si>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</si>
  <si>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</si>
  <si>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</si>
  <si>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</si>
  <si>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</si>
  <si>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</si>
  <si>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</si>
  <si>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</si>
  <si>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</si>
  <si>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</si>
  <si>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</si>
  <si>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</si>
  <si>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</si>
  <si>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</si>
  <si>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</si>
  <si>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</si>
  <si>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</si>
  <si>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</si>
  <si>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</si>
  <si>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</si>
  <si>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</si>
  <si>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</si>
  <si>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</si>
  <si>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</si>
  <si>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</si>
  <si>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</si>
  <si>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</si>
  <si>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</si>
  <si>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</si>
  <si>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</si>
  <si>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</si>
  <si>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</si>
  <si>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</si>
  <si>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</si>
  <si>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</si>
  <si>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</si>
  <si>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</si>
  <si>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</si>
  <si>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</si>
  <si>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</si>
  <si>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</si>
  <si>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</si>
  <si>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</si>
  <si>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</si>
  <si>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</si>
  <si>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</si>
  <si>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</si>
  <si>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</si>
  <si>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</si>
  <si>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</si>
  <si>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</si>
  <si>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</si>
  <si>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</si>
  <si>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</si>
  <si>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</si>
  <si>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</si>
  <si>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</si>
  <si>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</si>
  <si>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</si>
  <si>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</si>
  <si>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</si>
  <si>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</si>
  <si>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</si>
  <si>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</si>
  <si>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</si>
  <si>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</si>
  <si>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</si>
  <si>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</si>
  <si>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</si>
  <si>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</si>
  <si>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</si>
  <si>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</si>
  <si>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</si>
  <si>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</si>
  <si>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</si>
  <si>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</si>
  <si>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</si>
  <si>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</si>
  <si>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</si>
  <si>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</si>
  <si>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</si>
  <si>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</si>
  <si>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</si>
  <si>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</si>
  <si>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</si>
  <si>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</si>
  <si>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</si>
  <si>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</si>
  <si>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</si>
  <si>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</si>
  <si>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</si>
  <si>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</si>
  <si>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</si>
  <si>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</si>
  <si>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</si>
  <si>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</si>
  <si>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</si>
  <si>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</si>
  <si>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</si>
  <si>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</si>
  <si>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</si>
  <si>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</si>
  <si>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</si>
  <si>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</si>
  <si>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</si>
  <si>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</si>
  <si>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</si>
  <si>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</si>
  <si>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</si>
  <si>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</si>
  <si>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</si>
  <si>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</si>
  <si>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</si>
  <si>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</si>
  <si>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</si>
  <si>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</si>
  <si>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</si>
  <si>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</si>
  <si>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</si>
  <si>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</si>
  <si>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</si>
  <si>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</si>
  <si>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</si>
  <si>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</si>
  <si>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</si>
  <si>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</si>
  <si>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</si>
  <si>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</si>
  <si>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</si>
  <si>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</si>
  <si>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</si>
  <si>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</si>
  <si>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</si>
  <si>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</si>
  <si>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</si>
  <si>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</si>
  <si>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</si>
  <si>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</si>
  <si>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</si>
  <si>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</si>
  <si>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</si>
  <si>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</si>
  <si>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</si>
  <si>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</si>
  <si>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</si>
  <si>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</si>
  <si>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</si>
  <si>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</si>
  <si>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</si>
  <si>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</si>
  <si>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</si>
  <si>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</si>
  <si>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</si>
  <si>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</si>
  <si>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</si>
  <si>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</si>
  <si>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</si>
  <si>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</si>
  <si>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</si>
  <si>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</si>
  <si>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</si>
  <si>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</si>
  <si>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</si>
  <si>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</si>
  <si>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</si>
  <si>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</si>
  <si>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</si>
  <si>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</si>
  <si>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</si>
  <si>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</si>
  <si>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</si>
  <si>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</si>
  <si>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</si>
  <si>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</si>
  <si>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</si>
  <si>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</si>
  <si>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</si>
  <si>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</si>
  <si>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</si>
  <si>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</si>
  <si>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</si>
  <si>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</si>
  <si>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</si>
  <si>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</si>
  <si>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</si>
  <si>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</si>
  <si>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</si>
  <si>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</si>
  <si>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</si>
  <si>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</si>
  <si>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</si>
  <si>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</si>
  <si>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</si>
  <si>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</si>
  <si>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</si>
  <si>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</si>
  <si>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</si>
  <si>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</si>
  <si>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</si>
  <si>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</si>
  <si>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</si>
  <si>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</si>
  <si>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</si>
  <si>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</si>
  <si>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</si>
  <si>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</si>
  <si>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</si>
  <si>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</si>
  <si>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</si>
  <si>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</si>
  <si>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</si>
  <si>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</si>
  <si>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</si>
  <si>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</si>
  <si>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</si>
  <si>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</si>
  <si>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</si>
  <si>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</si>
  <si>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</si>
  <si>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</si>
  <si>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</si>
  <si>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</si>
  <si>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</si>
  <si>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</si>
  <si>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</si>
  <si>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</si>
  <si>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</si>
  <si>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</si>
  <si>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</si>
  <si>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</si>
  <si>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</si>
  <si>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</si>
  <si>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</si>
  <si>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</si>
  <si>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</si>
  <si>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</si>
  <si>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</si>
  <si>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</si>
  <si>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</si>
  <si>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</si>
  <si>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</si>
  <si>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</si>
  <si>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</si>
  <si>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</si>
  <si>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</si>
  <si>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</si>
  <si>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</si>
  <si>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</si>
  <si>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</si>
  <si>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</si>
  <si>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</si>
  <si>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</si>
  <si>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</si>
  <si>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</si>
  <si>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</si>
  <si>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</si>
  <si>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</si>
  <si>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</si>
  <si>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</si>
  <si>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</si>
  <si>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</si>
  <si>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</si>
  <si>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</si>
  <si>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</si>
  <si>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</si>
  <si>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</si>
  <si>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</si>
  <si>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</si>
  <si>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</si>
  <si>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</si>
  <si>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</si>
  <si>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</si>
  <si>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</si>
  <si>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</si>
  <si>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</si>
  <si>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</si>
  <si>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</si>
  <si>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</si>
  <si>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</si>
  <si>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</si>
  <si>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</si>
  <si>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</si>
  <si>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</si>
  <si>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</si>
  <si>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</si>
  <si>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</si>
  <si>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</si>
  <si>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</si>
  <si>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</si>
  <si>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</si>
  <si>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</si>
  <si>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</si>
  <si>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</si>
  <si>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</si>
  <si>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</si>
  <si>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</si>
  <si>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</si>
  <si>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</si>
  <si>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</si>
  <si>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</si>
  <si>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</si>
  <si>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</si>
  <si>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</si>
  <si>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</si>
  <si>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</si>
  <si>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</si>
  <si>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</si>
  <si>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</si>
  <si>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</si>
  <si>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</si>
  <si>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</si>
  <si>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</si>
  <si>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</si>
  <si>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</si>
  <si>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</si>
  <si>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</si>
  <si>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</si>
  <si>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</si>
  <si>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</si>
  <si>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</si>
  <si>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</si>
  <si>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</si>
  <si>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</si>
  <si>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</si>
  <si>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</si>
  <si>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</si>
  <si>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</si>
  <si>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</si>
  <si>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</si>
  <si>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</si>
  <si>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</si>
  <si>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</si>
  <si>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</si>
  <si>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</si>
  <si>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</si>
  <si>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</si>
  <si>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</si>
  <si>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</si>
  <si>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</si>
  <si>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</si>
  <si>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</si>
  <si>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</si>
  <si>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</si>
  <si>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</si>
  <si>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</si>
  <si>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</si>
  <si>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</si>
  <si>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</si>
  <si>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</si>
  <si>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</si>
  <si>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</si>
  <si>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</si>
  <si>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</si>
  <si>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</si>
  <si>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</si>
  <si>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</si>
  <si>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</si>
  <si>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</si>
  <si>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</si>
  <si>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</si>
  <si>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</si>
  <si>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</si>
  <si>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</si>
  <si>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</si>
  <si>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</si>
  <si>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</si>
  <si>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</si>
  <si>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</si>
  <si>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</si>
  <si>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</si>
  <si>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</si>
  <si>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</si>
  <si>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</si>
  <si>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</si>
  <si>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</si>
  <si>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</si>
  <si>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</si>
  <si>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</si>
  <si>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</si>
  <si>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</si>
  <si>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</si>
  <si>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</si>
  <si>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</si>
  <si>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</si>
  <si>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</si>
  <si>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</si>
  <si>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</si>
  <si>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</si>
  <si>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</si>
  <si>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</si>
  <si>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</si>
  <si>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</si>
  <si>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</si>
  <si>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</si>
  <si>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</si>
  <si>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</si>
  <si>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</si>
  <si>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</si>
  <si>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</si>
  <si>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</si>
  <si>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</si>
  <si>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</si>
  <si>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</si>
  <si>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</si>
  <si>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</si>
  <si>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</si>
  <si>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</si>
  <si>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</si>
  <si>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</si>
  <si>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</si>
  <si>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</si>
  <si>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</si>
  <si>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</si>
  <si>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</si>
  <si>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</si>
  <si>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</si>
  <si>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</si>
  <si>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</si>
  <si>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</si>
  <si>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</si>
  <si>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</si>
  <si>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</si>
  <si>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</si>
  <si>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</si>
  <si>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</si>
  <si>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</si>
  <si>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</si>
  <si>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</si>
  <si>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</si>
  <si>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</si>
  <si>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</si>
  <si>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</si>
  <si>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</si>
  <si>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</si>
  <si>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</si>
  <si>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</si>
  <si>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</si>
  <si>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</si>
  <si>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</si>
  <si>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</si>
  <si>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</si>
  <si>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</si>
  <si>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</si>
  <si>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</si>
  <si>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</si>
  <si>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</si>
  <si>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</si>
  <si>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</si>
  <si>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</si>
  <si>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</si>
  <si>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</si>
  <si>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</si>
  <si>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</si>
  <si>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</si>
  <si>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</si>
  <si>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</si>
  <si>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</si>
  <si>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</si>
  <si>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</si>
  <si>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</si>
  <si>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</si>
  <si>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</si>
  <si>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</si>
  <si>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</si>
  <si>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</si>
  <si>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</si>
  <si>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</si>
  <si>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</si>
  <si>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</si>
  <si>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</si>
  <si>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</si>
  <si>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</si>
  <si>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</si>
  <si>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</si>
  <si>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</si>
  <si>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</si>
  <si>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</si>
  <si>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</si>
  <si>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</si>
  <si>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</si>
  <si>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</si>
  <si>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</si>
  <si>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</si>
  <si>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</si>
  <si>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</si>
  <si>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</si>
  <si>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</si>
  <si>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</si>
  <si>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</si>
  <si>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</si>
  <si>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</si>
  <si>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</si>
  <si>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</si>
  <si>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</si>
  <si>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</si>
  <si>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</si>
  <si>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</si>
  <si>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</si>
  <si>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</si>
  <si>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</si>
  <si>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</si>
  <si>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</si>
  <si>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</si>
  <si>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</si>
  <si>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</si>
  <si>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</si>
  <si>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</si>
  <si>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</si>
  <si>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</si>
  <si>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</si>
  <si>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</si>
  <si>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</si>
  <si>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</si>
  <si>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</si>
  <si>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</si>
  <si>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</si>
  <si>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</si>
  <si>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</si>
  <si>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</si>
  <si>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</si>
  <si>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</si>
  <si>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</si>
  <si>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</si>
  <si>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</si>
  <si>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</si>
  <si>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</si>
  <si>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</si>
  <si>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</si>
  <si>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</si>
  <si>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</si>
  <si>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</si>
  <si>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</si>
  <si>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</si>
  <si>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</si>
  <si>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</si>
  <si>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</si>
  <si>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</si>
  <si>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</si>
  <si>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</si>
  <si>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</si>
  <si>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</si>
  <si>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</si>
  <si>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</si>
  <si>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</si>
  <si>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</si>
  <si>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</si>
  <si>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</si>
  <si>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</si>
  <si>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</si>
  <si>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</si>
  <si>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</si>
  <si>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</si>
  <si>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</si>
  <si>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</si>
  <si>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</si>
  <si>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</si>
  <si>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</si>
  <si>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</si>
  <si>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</si>
  <si>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</si>
  <si>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</si>
  <si>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</si>
  <si>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</si>
  <si>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</si>
  <si>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</si>
  <si>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</si>
  <si>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</si>
  <si>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</si>
  <si>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</si>
  <si>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</si>
  <si>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</si>
  <si>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</si>
  <si>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</si>
  <si>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</si>
  <si>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</si>
  <si>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</si>
  <si>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</si>
  <si>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</si>
  <si>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</si>
  <si>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</si>
  <si>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</si>
  <si>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</si>
  <si>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</si>
  <si>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</si>
  <si>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</si>
  <si>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</si>
  <si>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</si>
  <si>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</si>
  <si>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</si>
  <si>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</si>
  <si>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</si>
  <si>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</si>
  <si>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</si>
  <si>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</si>
  <si>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</si>
  <si>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</si>
  <si>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</si>
  <si>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</si>
  <si>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</si>
  <si>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</si>
  <si>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</si>
  <si>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</si>
  <si>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</si>
  <si>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</si>
  <si>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</si>
  <si>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</si>
  <si>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</si>
  <si>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</si>
  <si>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</si>
  <si>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</si>
  <si>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</si>
  <si>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</si>
  <si>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</si>
  <si>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</si>
  <si>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</si>
  <si>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</si>
  <si>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</si>
  <si>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</si>
  <si>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</si>
  <si>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</si>
  <si>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</si>
  <si>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</si>
  <si>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</si>
  <si>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</si>
  <si>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</si>
  <si>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</si>
  <si>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</si>
  <si>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</si>
  <si>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</si>
  <si>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</si>
  <si>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</si>
  <si>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</si>
  <si>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</si>
  <si>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</si>
  <si>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</si>
  <si>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</si>
  <si>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</si>
  <si>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</si>
  <si>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</si>
  <si>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</si>
  <si>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</si>
  <si>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</si>
  <si>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</si>
  <si>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</si>
  <si>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</si>
  <si>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</si>
  <si>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</si>
  <si>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</si>
  <si>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</si>
  <si>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</si>
  <si>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</si>
  <si>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</si>
  <si>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</si>
  <si>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</si>
  <si>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</si>
  <si>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</si>
  <si>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</si>
  <si>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</si>
  <si>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</si>
  <si>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</si>
  <si>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</si>
  <si>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</si>
  <si>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</si>
  <si>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</si>
  <si>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</si>
  <si>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</si>
  <si>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</si>
  <si>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</si>
  <si>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</si>
  <si>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</si>
  <si>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</si>
  <si>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</si>
  <si>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</si>
  <si>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</si>
  <si>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</si>
  <si>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</si>
  <si>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</si>
  <si>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</si>
  <si>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</si>
  <si>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</si>
  <si>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</si>
  <si>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</si>
  <si>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</si>
  <si>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</si>
  <si>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</si>
  <si>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</si>
  <si>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</si>
  <si>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</si>
  <si>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</si>
  <si>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</si>
  <si>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</si>
  <si>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</si>
  <si>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</si>
  <si>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</si>
  <si>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</si>
  <si>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</si>
  <si>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</si>
  <si>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</si>
  <si>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</si>
  <si>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</si>
  <si>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</si>
  <si>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</si>
  <si>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</si>
  <si>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</si>
  <si>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</si>
  <si>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</si>
  <si>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</si>
  <si>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</si>
  <si>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</si>
  <si>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</si>
  <si>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</si>
  <si>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</si>
  <si>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</si>
  <si>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</si>
  <si>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</si>
  <si>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</si>
  <si>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</si>
  <si>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</si>
  <si>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</si>
  <si>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</si>
  <si>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</si>
  <si>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</si>
  <si>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</si>
  <si>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</si>
  <si>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</si>
  <si>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</si>
  <si>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</si>
  <si>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</si>
  <si>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</si>
  <si>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</si>
  <si>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</si>
  <si>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</si>
  <si>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</si>
  <si>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</si>
  <si>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</si>
  <si>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</si>
  <si>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</si>
  <si>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</si>
  <si>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</si>
  <si>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</si>
  <si>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</si>
  <si>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</si>
  <si>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</si>
  <si>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</si>
  <si>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</si>
  <si>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</si>
  <si>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</si>
  <si>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</si>
  <si>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</si>
  <si>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</si>
  <si>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</si>
  <si>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</si>
  <si>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</si>
  <si>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</si>
  <si>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</si>
  <si>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</si>
  <si>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</si>
  <si>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</si>
  <si>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</si>
  <si>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</si>
  <si>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</si>
  <si>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</si>
  <si>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</si>
  <si>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</si>
  <si>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</si>
  <si>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</si>
  <si>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</si>
  <si>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</si>
  <si>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</si>
  <si>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</si>
  <si>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</si>
  <si>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</si>
  <si>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</si>
  <si>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</si>
  <si>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</si>
  <si>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</si>
  <si>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</si>
  <si>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</si>
  <si>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</si>
  <si>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</si>
  <si>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</si>
  <si>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</si>
  <si>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</si>
  <si>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</si>
  <si>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</si>
  <si>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</si>
  <si>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</si>
  <si>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</si>
  <si>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</si>
  <si>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</si>
  <si>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</si>
  <si>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</si>
  <si>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</si>
  <si>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</si>
  <si>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</si>
  <si>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</si>
  <si>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</si>
  <si>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</si>
  <si>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</si>
  <si>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</si>
  <si>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</si>
  <si>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</si>
  <si>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</si>
  <si>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</si>
  <si>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</si>
  <si>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</si>
  <si>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</si>
  <si>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</si>
  <si>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</si>
  <si>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</si>
  <si>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</si>
  <si>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</si>
  <si>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</si>
  <si>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</si>
  <si>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</si>
  <si>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</si>
  <si>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</si>
  <si>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</si>
  <si>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</si>
  <si>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</si>
  <si>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</si>
  <si>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</si>
  <si>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</si>
  <si>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</si>
  <si>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</si>
  <si>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</si>
  <si>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</si>
  <si>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</si>
  <si>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</si>
  <si>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</si>
  <si>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</si>
  <si>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</si>
  <si>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</si>
  <si>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</si>
  <si>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</si>
  <si>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</si>
  <si>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</si>
  <si>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</si>
  <si>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</si>
  <si>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</si>
  <si>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</si>
  <si>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</si>
  <si>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</si>
  <si>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</si>
  <si>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</si>
  <si>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</si>
  <si>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</si>
  <si>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</si>
  <si>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</si>
  <si>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</si>
  <si>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</si>
  <si>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</si>
  <si>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</si>
  <si>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</si>
  <si>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</si>
  <si>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</si>
  <si>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</si>
  <si>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</si>
  <si>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</si>
  <si>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</si>
  <si>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</si>
  <si>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</si>
  <si>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</si>
  <si>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</si>
  <si>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</si>
  <si>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</si>
  <si>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</si>
  <si>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</si>
  <si>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</si>
  <si>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</si>
  <si>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</si>
  <si>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</si>
  <si>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</si>
  <si>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</si>
  <si>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</si>
  <si>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</si>
  <si>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</si>
  <si>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</si>
  <si>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</si>
  <si>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</si>
  <si>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</si>
  <si>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</si>
  <si>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</si>
  <si>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</si>
  <si>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</si>
  <si>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</si>
  <si>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</si>
  <si>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</si>
  <si>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</si>
  <si>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</si>
  <si>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</si>
  <si>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</si>
  <si>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</si>
  <si>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</si>
  <si>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</si>
  <si>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</si>
  <si>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</si>
  <si>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</si>
  <si>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</si>
  <si>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</si>
  <si>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</si>
  <si>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</si>
  <si>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</si>
  <si>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</si>
  <si>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</si>
  <si>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</si>
  <si>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</si>
  <si>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</si>
  <si>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</si>
  <si>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</si>
  <si>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</si>
  <si>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</si>
  <si>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</si>
  <si>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</si>
  <si>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</si>
  <si>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</si>
  <si>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</si>
  <si>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</si>
  <si>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</si>
  <si>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</si>
  <si>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</si>
  <si>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</si>
  <si>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</si>
  <si>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</si>
  <si>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</si>
  <si>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</si>
  <si>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</si>
  <si>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</si>
  <si>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</si>
  <si>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</si>
  <si>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</si>
  <si>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</si>
  <si>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</si>
  <si>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</si>
  <si>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</si>
  <si>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</si>
  <si>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</si>
  <si>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</si>
  <si>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</si>
  <si>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</si>
  <si>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</si>
  <si>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</si>
  <si>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</si>
  <si>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</si>
  <si>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</si>
  <si>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</si>
  <si>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</si>
  <si>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</si>
  <si>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</si>
  <si>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</si>
  <si>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</si>
  <si>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</si>
  <si>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</si>
  <si>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</si>
  <si>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</si>
  <si>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</si>
  <si>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</si>
  <si>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</si>
  <si>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</si>
  <si>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</si>
  <si>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</si>
  <si>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</si>
  <si>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</si>
  <si>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</si>
  <si>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</si>
  <si>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</si>
  <si>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</si>
  <si>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</si>
  <si>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</si>
  <si>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</si>
  <si>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</si>
  <si>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</si>
  <si>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</si>
  <si>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</si>
  <si>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</si>
  <si>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</si>
  <si>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</si>
  <si>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</si>
  <si>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</si>
  <si>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</si>
  <si>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</si>
  <si>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</si>
  <si>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</si>
  <si>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</si>
  <si>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</si>
  <si>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</si>
  <si>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</si>
  <si>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</si>
  <si>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</si>
  <si>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</si>
  <si>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</si>
  <si>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</si>
  <si>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</si>
  <si>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</si>
  <si>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</si>
  <si>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</si>
  <si>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</si>
  <si>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</si>
  <si>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</si>
  <si>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</si>
  <si>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</si>
  <si>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</si>
  <si>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</si>
  <si>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</si>
  <si>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</si>
  <si>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</si>
  <si>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</si>
  <si>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</si>
  <si>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</si>
  <si>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</si>
  <si>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</si>
  <si>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</si>
  <si>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</si>
  <si>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</si>
  <si>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</si>
  <si>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</si>
  <si>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</si>
  <si>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</si>
  <si>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</si>
  <si>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</si>
  <si>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</si>
  <si>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</si>
  <si>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</si>
  <si>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</si>
  <si>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</si>
  <si>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</si>
  <si>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</si>
  <si>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</si>
  <si>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</si>
  <si>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</si>
  <si>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</si>
  <si>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</si>
  <si>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</si>
  <si>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</si>
  <si>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</si>
  <si>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</si>
  <si>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</si>
  <si>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</si>
  <si>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</si>
  <si>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</si>
  <si>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</si>
  <si>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</si>
  <si>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</si>
  <si>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</si>
  <si>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</si>
  <si>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</si>
  <si>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</si>
  <si>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</si>
  <si>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</si>
  <si>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</si>
  <si>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</si>
  <si>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</si>
  <si>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</si>
  <si>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</si>
  <si>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</si>
  <si>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</si>
  <si>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</si>
  <si>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</si>
  <si>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</si>
  <si>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</si>
  <si>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</si>
  <si>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</si>
  <si>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</si>
  <si>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</si>
  <si>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</si>
  <si>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</si>
  <si>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</si>
  <si>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</si>
  <si>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</si>
  <si>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</si>
  <si>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</si>
  <si>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</si>
  <si>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</si>
  <si>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</si>
  <si>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</si>
  <si>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</si>
  <si>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</si>
  <si>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</si>
  <si>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</si>
  <si>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</si>
  <si>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</si>
  <si>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</si>
  <si>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</si>
  <si>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</si>
  <si>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</si>
  <si>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</si>
  <si>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</si>
  <si>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</si>
  <si>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</si>
  <si>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</si>
  <si>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</si>
  <si>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</si>
  <si>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</si>
  <si>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</si>
  <si>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</si>
  <si>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</si>
  <si>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</si>
  <si>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</si>
  <si>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</si>
  <si>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</si>
  <si>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</si>
  <si>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</si>
  <si>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</si>
  <si>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</si>
  <si>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</si>
  <si>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</si>
  <si>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</si>
  <si>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</si>
  <si>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</si>
  <si>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</si>
  <si>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</si>
  <si>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</si>
  <si>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</si>
  <si>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</si>
  <si>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</si>
  <si>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</si>
  <si>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</si>
  <si>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</si>
  <si>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</si>
  <si>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</si>
  <si>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</si>
  <si>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</si>
  <si>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</si>
  <si>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</si>
  <si>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</si>
  <si>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</si>
  <si>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</si>
  <si>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</si>
  <si>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</si>
  <si>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</si>
  <si>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</si>
  <si>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</si>
  <si>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</si>
  <si>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</si>
  <si>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</si>
  <si>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</si>
  <si>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</si>
  <si>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</si>
  <si>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</si>
  <si>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</si>
  <si>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</si>
  <si>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</si>
  <si>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</si>
  <si>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</si>
  <si>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</si>
  <si>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</si>
  <si>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</si>
  <si>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</si>
  <si>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</si>
  <si>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</si>
  <si>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</si>
  <si>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</si>
  <si>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</si>
  <si>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</si>
  <si>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</si>
  <si>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</si>
  <si>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</si>
  <si>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</si>
  <si>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</si>
  <si>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</si>
  <si>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</si>
  <si>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</si>
  <si>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</si>
  <si>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</si>
  <si>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</si>
  <si>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</si>
  <si>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</si>
  <si>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</si>
  <si>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</si>
  <si>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</si>
  <si>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</si>
  <si>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</si>
  <si>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</si>
  <si>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</si>
  <si>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</si>
  <si>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</si>
  <si>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</si>
  <si>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</si>
  <si>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</si>
  <si>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</si>
  <si>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</si>
  <si>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</si>
  <si>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</si>
  <si>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</si>
  <si>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</si>
  <si>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</si>
  <si>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</si>
  <si>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</si>
  <si>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</si>
  <si>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</si>
  <si>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</si>
  <si>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</si>
  <si>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</si>
  <si>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</si>
  <si>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</si>
  <si>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</si>
  <si>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</si>
  <si>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</si>
  <si>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</si>
  <si>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</si>
  <si>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</si>
  <si>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</si>
  <si>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</si>
  <si>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</si>
  <si>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</si>
  <si>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</si>
  <si>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</si>
  <si>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</si>
  <si>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</si>
  <si>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</si>
  <si>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</si>
  <si>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</si>
  <si>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</si>
  <si>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</si>
  <si>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</si>
  <si>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</si>
  <si>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</si>
  <si>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</si>
  <si>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</si>
  <si>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</si>
  <si>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</si>
  <si>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</si>
  <si>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</si>
  <si>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</si>
  <si>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</si>
  <si>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</si>
  <si>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</si>
  <si>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</si>
  <si>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</si>
  <si>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</si>
  <si>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</si>
  <si>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</si>
  <si>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</si>
  <si>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</si>
  <si>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</si>
  <si>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</si>
  <si>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</si>
  <si>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</si>
  <si>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</si>
  <si>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</si>
  <si>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</si>
  <si>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</si>
  <si>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</si>
  <si>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</si>
  <si>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</si>
  <si>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</si>
  <si>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</si>
  <si>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</si>
  <si>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</si>
  <si>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</si>
  <si>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</si>
  <si>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</si>
  <si>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</si>
  <si>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</si>
  <si>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</si>
  <si>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</si>
  <si>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</si>
  <si>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</si>
  <si>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</si>
  <si>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</si>
  <si>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</si>
  <si>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</si>
  <si>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</si>
  <si>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</si>
  <si>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</si>
  <si>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</si>
  <si>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</si>
  <si>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</si>
  <si>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</si>
  <si>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</si>
  <si>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</si>
  <si>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</si>
  <si>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</si>
  <si>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</si>
  <si>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</si>
  <si>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</si>
  <si>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</si>
  <si>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</si>
  <si>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</si>
  <si>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</si>
  <si>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</si>
  <si>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</si>
  <si>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</si>
  <si>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</si>
  <si>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</si>
  <si>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</si>
  <si>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</si>
  <si>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</si>
  <si>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</si>
  <si>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</si>
  <si>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</si>
  <si>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</si>
  <si>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</si>
  <si>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</si>
  <si>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</si>
  <si>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</si>
  <si>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</si>
  <si>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</si>
  <si>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</si>
  <si>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</si>
  <si>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</si>
  <si>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</si>
  <si>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</si>
  <si>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</si>
  <si>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</si>
  <si>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</si>
  <si>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</si>
  <si>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</si>
  <si>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</si>
  <si>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</si>
  <si>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</si>
  <si>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</si>
  <si>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</si>
  <si>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</si>
  <si>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</si>
  <si>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</si>
  <si>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</si>
  <si>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</si>
  <si>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</si>
  <si>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</si>
  <si>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</si>
  <si>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</si>
  <si>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</si>
  <si>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</si>
  <si>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</si>
  <si>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</si>
  <si>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</si>
  <si>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</si>
  <si>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</si>
  <si>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</si>
  <si>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</si>
  <si>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</si>
  <si>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</si>
  <si>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</si>
  <si>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</si>
  <si>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</si>
  <si>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</si>
  <si>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</si>
  <si>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</si>
  <si>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</si>
  <si>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</si>
  <si>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</si>
  <si>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</si>
  <si>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</si>
  <si>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</si>
  <si>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</si>
  <si>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</si>
  <si>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</si>
  <si>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</si>
  <si>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</si>
  <si>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</si>
  <si>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</si>
  <si>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</si>
  <si>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</si>
  <si>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</si>
  <si>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</si>
  <si>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</si>
  <si>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</si>
  <si>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</si>
  <si>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</si>
  <si>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</si>
  <si>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</si>
  <si>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</si>
  <si>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</si>
  <si>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</si>
  <si>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</si>
  <si>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</si>
  <si>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</si>
  <si>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</si>
  <si>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</si>
  <si>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</si>
  <si>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</si>
  <si>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</si>
  <si>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</si>
  <si>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</si>
  <si>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</si>
  <si>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</si>
  <si>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</si>
  <si>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</si>
  <si>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</si>
  <si>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</si>
  <si>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</si>
  <si>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</si>
  <si>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</si>
  <si>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</si>
  <si>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</si>
  <si>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</si>
  <si>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</si>
  <si>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</si>
  <si>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</si>
  <si>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</si>
  <si>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</si>
  <si>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</si>
  <si>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</si>
  <si>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</si>
  <si>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</si>
  <si>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</si>
  <si>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</si>
  <si>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</si>
  <si>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</si>
  <si>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</si>
  <si>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</si>
  <si>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</si>
  <si>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</si>
  <si>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</si>
  <si>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</si>
  <si>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</si>
  <si>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</si>
  <si>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</si>
  <si>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</si>
  <si>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</si>
  <si>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</si>
  <si>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</si>
  <si>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</si>
  <si>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</si>
  <si>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</si>
  <si>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</si>
  <si>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</si>
  <si>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</si>
  <si>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</si>
  <si>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</si>
  <si>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</si>
  <si>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</si>
  <si>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</si>
  <si>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</si>
  <si>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</si>
  <si>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</si>
  <si>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</si>
  <si>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</si>
  <si>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</si>
  <si>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</si>
  <si>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</si>
  <si>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</si>
  <si>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</si>
  <si>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</si>
  <si>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</si>
  <si>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</si>
  <si>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</si>
  <si>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</si>
  <si>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</si>
  <si>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</si>
  <si>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</si>
  <si>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</si>
  <si>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</si>
  <si>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</si>
  <si>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</si>
  <si>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</si>
  <si>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</si>
  <si>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</si>
  <si>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</si>
  <si>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</si>
  <si>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</si>
  <si>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</si>
  <si>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</si>
  <si>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</si>
  <si>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</si>
  <si>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</si>
  <si>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</si>
  <si>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</si>
  <si>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</si>
  <si>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</si>
  <si>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</si>
  <si>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</si>
  <si>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</si>
  <si>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</si>
  <si>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</si>
  <si>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</si>
  <si>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</si>
  <si>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</si>
  <si>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</si>
  <si>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</si>
  <si>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</si>
  <si>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</si>
  <si>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</si>
  <si>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</si>
  <si>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</si>
  <si>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</si>
  <si>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</si>
  <si>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</si>
  <si>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</si>
  <si>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</si>
  <si>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</si>
  <si>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</si>
  <si>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</si>
  <si>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</si>
  <si>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</si>
  <si>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</si>
  <si>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</si>
  <si>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</si>
  <si>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</si>
  <si>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</si>
  <si>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</si>
  <si>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</si>
  <si>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</si>
  <si>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</si>
  <si>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</si>
  <si>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</si>
  <si>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</si>
  <si>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</si>
  <si>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</si>
  <si>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</si>
  <si>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</si>
  <si>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</si>
  <si>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</si>
  <si>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</si>
  <si>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</si>
  <si>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</si>
  <si>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</si>
  <si>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</si>
  <si>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</si>
  <si>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</si>
  <si>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</si>
  <si>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</si>
  <si>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</si>
  <si>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</si>
  <si>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</si>
  <si>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</si>
  <si>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</si>
  <si>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</si>
  <si>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</si>
  <si>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</si>
  <si>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</si>
  <si>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</si>
  <si>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</si>
  <si>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</si>
  <si>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</si>
  <si>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</si>
  <si>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</si>
  <si>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</si>
  <si>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</si>
  <si>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</si>
  <si>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</si>
  <si>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</si>
  <si>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</si>
  <si>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</si>
  <si>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</si>
  <si>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</si>
  <si>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</si>
  <si>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</si>
  <si>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</si>
  <si>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</si>
  <si>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</si>
  <si>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</si>
  <si>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</si>
  <si>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</si>
  <si>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</si>
  <si>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</si>
  <si>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</si>
  <si>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</si>
  <si>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</si>
  <si>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</si>
  <si>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</si>
  <si>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</si>
  <si>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</si>
  <si>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</si>
  <si>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</si>
  <si>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</si>
  <si>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</si>
  <si>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</si>
  <si>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</si>
  <si>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</si>
  <si>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</si>
  <si>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</si>
  <si>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</si>
  <si>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</si>
  <si>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</si>
  <si>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</si>
  <si>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</si>
  <si>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</si>
  <si>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</si>
  <si>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</si>
  <si>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</si>
  <si>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</si>
  <si>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</si>
  <si>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</si>
  <si>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</si>
  <si>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</si>
  <si>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</si>
  <si>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</si>
  <si>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</si>
  <si>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</si>
  <si>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</si>
  <si>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</si>
  <si>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</si>
  <si>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</si>
  <si>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</si>
  <si>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</si>
  <si>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</si>
  <si>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</si>
  <si>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</si>
  <si>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</si>
  <si>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</si>
  <si>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</si>
  <si>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</si>
  <si>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</si>
  <si>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</si>
  <si>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</si>
  <si>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</si>
  <si>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</si>
  <si>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</si>
  <si>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</si>
  <si>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</si>
  <si>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</si>
  <si>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</si>
  <si>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</si>
  <si>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</si>
  <si>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</si>
  <si>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</si>
  <si>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</si>
  <si>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</si>
  <si>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</si>
  <si>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</si>
  <si>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</si>
  <si>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</si>
  <si>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</si>
  <si>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</si>
  <si>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</si>
  <si>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</si>
  <si>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</si>
  <si>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</si>
  <si>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</si>
  <si>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</si>
  <si>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</si>
  <si>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</si>
  <si>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</si>
  <si>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</si>
  <si>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</si>
  <si>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</si>
  <si>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</si>
  <si>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</si>
  <si>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</si>
  <si>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</si>
  <si>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</si>
  <si>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</si>
  <si>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</si>
  <si>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</si>
  <si>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</si>
  <si>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</si>
  <si>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</si>
  <si>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</si>
  <si>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</si>
  <si>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</si>
  <si>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</si>
  <si>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</si>
  <si>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</si>
  <si>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</si>
  <si>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</si>
  <si>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</si>
  <si>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</si>
  <si>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</si>
  <si>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</si>
  <si>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</si>
  <si>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</si>
  <si>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</si>
  <si>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</si>
  <si>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</si>
  <si>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</si>
  <si>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</si>
  <si>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</si>
  <si>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</si>
  <si>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</si>
  <si>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</si>
  <si>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</si>
  <si>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</si>
  <si>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</si>
  <si>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</si>
  <si>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</si>
  <si>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</si>
  <si>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</si>
  <si>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</si>
  <si>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</si>
  <si>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</si>
  <si>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</si>
  <si>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</si>
  <si>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</si>
  <si>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</si>
  <si>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</si>
  <si>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</si>
  <si>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</si>
  <si>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</si>
  <si>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</si>
  <si>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</si>
  <si>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</si>
  <si>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</si>
  <si>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</si>
  <si>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</si>
  <si>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</si>
  <si>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</si>
  <si>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</si>
  <si>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</si>
  <si>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</si>
  <si>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</si>
  <si>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</si>
  <si>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</si>
  <si>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</si>
  <si>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</si>
  <si>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</si>
  <si>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</si>
  <si>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</si>
  <si>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</si>
  <si>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</si>
  <si>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</si>
  <si>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</si>
  <si>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</si>
  <si>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</si>
  <si>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</si>
  <si>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</si>
  <si>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</si>
  <si>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</si>
  <si>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</si>
  <si>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</si>
  <si>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</si>
  <si>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</si>
  <si>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</si>
  <si>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</si>
  <si>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</si>
  <si>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</si>
  <si>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</si>
  <si>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</si>
  <si>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</si>
  <si>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</si>
  <si>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</si>
  <si>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</si>
  <si>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</si>
  <si>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</si>
  <si>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</si>
  <si>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</si>
  <si>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</si>
  <si>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</si>
  <si>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</si>
  <si>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</si>
  <si>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</si>
  <si>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</si>
  <si>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</si>
  <si>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</si>
  <si>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</si>
  <si>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</si>
  <si>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</si>
  <si>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</si>
  <si>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</si>
  <si>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</si>
  <si>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</si>
  <si>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</si>
  <si>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</si>
  <si>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</si>
  <si>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</si>
  <si>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</si>
  <si>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</si>
  <si>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</si>
  <si>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</si>
  <si>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</si>
  <si>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</si>
  <si>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</si>
  <si>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</si>
  <si>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</si>
  <si>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</si>
  <si>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</si>
  <si>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</si>
  <si>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</si>
  <si>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</si>
  <si>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</si>
  <si>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</si>
  <si>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</si>
  <si>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</si>
  <si>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</si>
  <si>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</si>
  <si>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</si>
  <si>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</si>
  <si>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</si>
  <si>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</si>
  <si>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</si>
  <si>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</si>
  <si>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</si>
  <si>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</si>
  <si>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</si>
  <si>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</si>
  <si>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</si>
  <si>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</si>
  <si>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</si>
  <si>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</si>
  <si>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</si>
  <si>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</si>
  <si>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</si>
  <si>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</si>
  <si>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</si>
  <si>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</si>
  <si>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</si>
  <si>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</si>
  <si>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</si>
  <si>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</si>
  <si>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</si>
  <si>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</si>
  <si>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</si>
  <si>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</si>
  <si>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</si>
  <si>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</si>
  <si>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</si>
  <si>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</si>
  <si>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</si>
  <si>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</si>
  <si>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</si>
  <si>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</si>
  <si>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</si>
  <si>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</si>
  <si>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</si>
  <si>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</si>
  <si>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</si>
  <si>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</si>
  <si>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</si>
  <si>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</si>
  <si>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</si>
  <si>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</si>
  <si>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</si>
  <si>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</si>
  <si>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</si>
  <si>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</si>
  <si>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</si>
  <si>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</si>
  <si>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</si>
  <si>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</si>
  <si>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</si>
  <si>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</si>
  <si>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</si>
  <si>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</si>
  <si>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</si>
  <si>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</si>
  <si>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</si>
  <si>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</si>
  <si>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</si>
  <si>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</si>
  <si>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</si>
  <si>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</si>
  <si>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</si>
  <si>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</si>
  <si>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</si>
  <si>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</si>
  <si>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</si>
  <si>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</si>
  <si>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</si>
  <si>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</si>
  <si>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</si>
  <si>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</si>
  <si>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</si>
  <si>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</si>
  <si>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</si>
  <si>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</si>
  <si>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</si>
  <si>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</si>
  <si>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</si>
  <si>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</si>
  <si>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</si>
  <si>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</si>
  <si>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</si>
  <si>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</si>
  <si>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</si>
  <si>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</si>
  <si>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</si>
  <si>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</si>
  <si>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</si>
  <si>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</si>
  <si>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</si>
  <si>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</si>
  <si>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</si>
  <si>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</si>
  <si>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</si>
  <si>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</si>
  <si>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</si>
  <si>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</si>
  <si>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</si>
  <si>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</si>
  <si>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</si>
  <si>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</si>
  <si>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</si>
  <si>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</si>
  <si>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</si>
  <si>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</si>
  <si>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</si>
  <si>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</si>
  <si>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</si>
  <si>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</si>
  <si>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</si>
  <si>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</si>
  <si>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</si>
  <si>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</si>
  <si>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</si>
  <si>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</si>
  <si>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</si>
  <si>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</si>
  <si>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</si>
  <si>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</si>
  <si>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</si>
  <si>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</si>
  <si>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</si>
  <si>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</si>
  <si>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</si>
  <si>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</si>
  <si>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</si>
  <si>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</si>
  <si>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</si>
  <si>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</si>
  <si>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</si>
  <si>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</si>
  <si>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</si>
  <si>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</si>
  <si>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</si>
  <si>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</si>
  <si>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</si>
  <si>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</si>
  <si>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</si>
  <si>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</si>
  <si>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</si>
  <si>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</si>
  <si>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</si>
  <si>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</si>
  <si>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</si>
  <si>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</si>
  <si>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</si>
  <si>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</si>
  <si>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</si>
  <si>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</si>
  <si>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</si>
  <si>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</si>
  <si>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</si>
  <si>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</si>
  <si>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</si>
  <si>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</si>
  <si>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</si>
  <si>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</si>
  <si>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</si>
  <si>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</si>
  <si>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</si>
  <si>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</si>
  <si>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</si>
  <si>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</si>
  <si>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</si>
  <si>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</si>
  <si>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</si>
  <si>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</si>
  <si>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</si>
  <si>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</si>
  <si>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</si>
  <si>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</si>
  <si>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</si>
  <si>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</si>
  <si>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</si>
  <si>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</si>
  <si>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</si>
  <si>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</si>
  <si>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</si>
  <si>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</si>
  <si>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</si>
  <si>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</si>
  <si>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</si>
  <si>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</si>
  <si>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</si>
  <si>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</si>
  <si>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</si>
  <si>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</si>
  <si>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</si>
  <si>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</si>
  <si>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</si>
  <si>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</si>
  <si>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</si>
  <si>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</si>
  <si>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</si>
  <si>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</si>
  <si>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</si>
  <si>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</si>
  <si>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</si>
  <si>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</si>
  <si>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</si>
  <si>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</si>
  <si>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</si>
  <si>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</si>
  <si>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</si>
  <si>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</si>
  <si>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</si>
  <si>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</si>
  <si>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</si>
  <si>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</si>
  <si>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</si>
  <si>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</si>
  <si>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</si>
  <si>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</si>
  <si>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</si>
  <si>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</si>
  <si>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</si>
  <si>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</si>
  <si>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</si>
  <si>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</si>
  <si>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</si>
  <si>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</si>
  <si>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</si>
  <si>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</si>
  <si>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</si>
  <si>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</si>
  <si>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</si>
  <si>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</si>
  <si>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</si>
  <si>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</si>
  <si>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</si>
  <si>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</si>
  <si>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</si>
  <si>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</si>
  <si>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</si>
  <si>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</si>
  <si>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</si>
  <si>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</si>
  <si>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</si>
  <si>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</si>
  <si>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</si>
  <si>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</si>
  <si>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</si>
  <si>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</si>
  <si>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</si>
  <si>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</si>
  <si>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</si>
  <si>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</si>
  <si>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</si>
  <si>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</si>
  <si>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</si>
  <si>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</si>
  <si>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</si>
  <si>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</si>
  <si>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</si>
  <si>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</si>
  <si>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</si>
  <si>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</si>
  <si>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</si>
  <si>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</si>
  <si>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</si>
  <si>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</si>
  <si>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</si>
  <si>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</si>
  <si>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</si>
  <si>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</si>
  <si>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</si>
  <si>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</si>
  <si>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</si>
  <si>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</si>
  <si>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</si>
  <si>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</si>
  <si>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</si>
  <si>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</si>
  <si>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</si>
  <si>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</si>
  <si>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</si>
  <si>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</si>
  <si>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</si>
  <si>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</si>
  <si>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</si>
  <si>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</si>
  <si>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</si>
  <si>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</si>
  <si>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</si>
  <si>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</si>
  <si>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</si>
  <si>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</si>
  <si>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</si>
  <si>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</si>
  <si>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</si>
  <si>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</si>
  <si>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</si>
  <si>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</si>
  <si>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</si>
  <si>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</si>
  <si>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</si>
  <si>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</si>
  <si>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</si>
  <si>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</si>
  <si>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</si>
  <si>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</si>
  <si>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</si>
  <si>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</si>
  <si>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</si>
  <si>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</si>
  <si>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</si>
  <si>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</si>
  <si>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</si>
  <si>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</si>
  <si>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</si>
  <si>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</si>
  <si>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</si>
  <si>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</si>
  <si>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</si>
  <si>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</si>
  <si>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</si>
  <si>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</si>
  <si>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</si>
  <si>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</si>
  <si>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</si>
  <si>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</si>
  <si>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</si>
  <si>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</si>
  <si>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</si>
  <si>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</si>
  <si>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</si>
  <si>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</si>
  <si>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</si>
  <si>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</si>
  <si>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</si>
  <si>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</si>
  <si>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</si>
  <si>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</si>
  <si>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</si>
  <si>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</si>
  <si>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</si>
  <si>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</si>
  <si>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</si>
  <si>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</si>
  <si>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</si>
  <si>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</si>
  <si>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</si>
  <si>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</si>
  <si>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</si>
  <si>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</si>
  <si>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</si>
  <si>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</si>
  <si>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</si>
  <si>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</si>
  <si>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</si>
  <si>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</si>
  <si>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</si>
  <si>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</si>
  <si>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</si>
  <si>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</si>
  <si>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</si>
  <si>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</si>
  <si>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</si>
  <si>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</si>
  <si>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</si>
  <si>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</si>
  <si>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</si>
  <si>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</si>
  <si>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</si>
  <si>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</si>
  <si>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</si>
  <si>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</si>
  <si>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</si>
  <si>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</si>
  <si>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</si>
  <si>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</si>
  <si>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</si>
  <si>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</si>
  <si>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</si>
  <si>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</si>
  <si>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</si>
  <si>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</si>
  <si>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</si>
  <si>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</si>
  <si>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</si>
  <si>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</si>
  <si>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</si>
  <si>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</si>
  <si>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</si>
  <si>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</si>
  <si>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</si>
  <si>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</si>
  <si>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</si>
  <si>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</si>
  <si>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</si>
  <si>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</si>
  <si>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</si>
  <si>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</si>
  <si>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</si>
  <si>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</si>
  <si>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</si>
  <si>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</si>
  <si>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</si>
  <si>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</si>
  <si>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</si>
  <si>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</si>
  <si>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</si>
  <si>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</si>
  <si>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</si>
  <si>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</si>
  <si>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</si>
  <si>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</si>
  <si>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</si>
  <si>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</si>
  <si>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</si>
  <si>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</si>
  <si>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</si>
  <si>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</si>
  <si>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</si>
  <si>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</si>
  <si>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</si>
  <si>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</si>
  <si>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</si>
  <si>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</si>
  <si>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</si>
  <si>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</si>
  <si>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</si>
  <si>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</si>
  <si>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</si>
  <si>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</si>
  <si>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</si>
  <si>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</si>
  <si>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</si>
  <si>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</si>
  <si>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</si>
  <si>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</si>
  <si>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</si>
  <si>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</si>
  <si>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</si>
  <si>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</si>
  <si>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</si>
  <si>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</si>
  <si>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</si>
  <si>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</si>
  <si>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</si>
  <si>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</si>
  <si>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</si>
  <si>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</si>
  <si>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</si>
  <si>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</si>
  <si>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</si>
  <si>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</si>
  <si>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</si>
  <si>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</si>
  <si>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</si>
  <si>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</si>
  <si>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</si>
  <si>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</si>
  <si>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</si>
  <si>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</si>
  <si>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</si>
  <si>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</si>
  <si>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</si>
  <si>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</si>
  <si>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</si>
  <si>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</si>
  <si>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</si>
  <si>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</si>
  <si>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</si>
  <si>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</si>
  <si>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</si>
  <si>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</si>
  <si>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</si>
  <si>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</si>
  <si>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</si>
  <si>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</si>
  <si>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</si>
  <si>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</si>
  <si>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</si>
  <si>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</si>
  <si>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</si>
  <si>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</si>
  <si>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</si>
  <si>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</si>
  <si>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</si>
  <si>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</si>
  <si>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</si>
  <si>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</si>
  <si>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</si>
  <si>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</si>
  <si>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</si>
  <si>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</si>
  <si>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</si>
  <si>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</si>
  <si>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</si>
  <si>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</si>
  <si>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</si>
  <si>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</si>
  <si>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</si>
  <si>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</si>
  <si>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</si>
  <si>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</si>
  <si>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</si>
  <si>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</si>
  <si>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</si>
  <si>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</si>
  <si>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</si>
  <si>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</si>
  <si>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</si>
  <si>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</si>
  <si>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</si>
  <si>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</si>
  <si>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</si>
  <si>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</si>
  <si>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</si>
  <si>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</si>
  <si>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</si>
  <si>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</si>
  <si>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</si>
  <si>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</si>
  <si>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</si>
  <si>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</si>
  <si>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</si>
  <si>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</si>
  <si>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</si>
  <si>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</si>
  <si>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</si>
  <si>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</si>
  <si>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</si>
  <si>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</si>
  <si>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</si>
  <si>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</si>
  <si>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</si>
  <si>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</si>
  <si>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</si>
  <si>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</si>
  <si>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</si>
  <si>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</si>
  <si>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</si>
  <si>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</si>
  <si>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</si>
  <si>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</si>
  <si>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</si>
  <si>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</si>
  <si>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</si>
  <si>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</si>
  <si>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</si>
  <si>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</si>
  <si>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</si>
  <si>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</si>
  <si>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</si>
  <si>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</si>
  <si>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</si>
  <si>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</si>
  <si>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</si>
  <si>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</si>
  <si>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</si>
  <si>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</si>
  <si>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</si>
  <si>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</si>
  <si>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</si>
  <si>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</si>
  <si>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</si>
  <si>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</si>
  <si>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</si>
  <si>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</si>
  <si>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</si>
  <si>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</si>
  <si>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</si>
  <si>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</si>
  <si>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</si>
  <si>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</si>
  <si>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</si>
  <si>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</si>
  <si>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</si>
  <si>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</si>
  <si>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</si>
  <si>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</si>
  <si>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</si>
  <si>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</si>
  <si>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</si>
  <si>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</si>
  <si>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</si>
  <si>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</si>
  <si>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</si>
  <si>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</si>
  <si>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</si>
  <si>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</si>
  <si>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</si>
  <si>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</si>
  <si>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</si>
  <si>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</si>
  <si>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</si>
  <si>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</si>
  <si>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</si>
  <si>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</si>
  <si>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</si>
  <si>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</si>
  <si>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</si>
  <si>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</si>
  <si>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</si>
  <si>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</si>
  <si>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</si>
  <si>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</si>
  <si>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</si>
  <si>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</si>
  <si>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</si>
  <si>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</si>
  <si>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</si>
  <si>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</si>
  <si>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</si>
  <si>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</si>
  <si>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</si>
  <si>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</si>
  <si>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</si>
  <si>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</si>
  <si>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</si>
  <si>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</si>
  <si>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</si>
  <si>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</si>
  <si>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</si>
  <si>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</si>
  <si>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</si>
  <si>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</si>
  <si>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</si>
  <si>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</si>
  <si>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</si>
  <si>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</si>
  <si>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</si>
  <si>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</si>
  <si>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</si>
  <si>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</si>
  <si>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</si>
  <si>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</si>
  <si>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</si>
  <si>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</si>
  <si>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</si>
  <si>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</si>
  <si>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</si>
  <si>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</si>
  <si>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</si>
  <si>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</si>
  <si>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</si>
  <si>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</si>
  <si>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</si>
  <si>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</si>
  <si>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</si>
  <si>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</si>
  <si>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</si>
  <si>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</si>
  <si>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</si>
  <si>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</si>
  <si>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</si>
  <si>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</si>
  <si>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</si>
  <si>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</si>
  <si>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</si>
  <si>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</si>
  <si>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</si>
  <si>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</si>
  <si>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</si>
  <si>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</si>
  <si>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</si>
  <si>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</si>
  <si>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</si>
  <si>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</si>
  <si>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</si>
  <si>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</si>
  <si>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</si>
  <si>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</si>
  <si>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</si>
  <si>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</si>
  <si>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</si>
  <si>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</si>
  <si>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</si>
  <si>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</si>
  <si>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</si>
  <si>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</si>
  <si>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</si>
  <si>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</si>
  <si>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</si>
  <si>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</si>
  <si>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</si>
  <si>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</si>
  <si>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</si>
  <si>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</si>
  <si>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</si>
  <si>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</si>
  <si>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</si>
  <si>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</si>
  <si>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</si>
  <si>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</si>
  <si>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</si>
  <si>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</si>
  <si>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</si>
  <si>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</si>
  <si>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</si>
  <si>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</si>
  <si>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</si>
  <si>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</si>
  <si>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</si>
  <si>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</si>
  <si>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</si>
  <si>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</si>
  <si>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</si>
  <si>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</si>
  <si>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</si>
  <si>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</si>
  <si>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</si>
  <si>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</si>
  <si>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</si>
  <si>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</si>
  <si>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</si>
  <si>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</si>
  <si>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</si>
  <si>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</si>
  <si>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</si>
  <si>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</si>
  <si>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</si>
  <si>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</si>
  <si>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</si>
  <si>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</si>
  <si>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</si>
  <si>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</si>
  <si>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</si>
  <si>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</si>
  <si>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</si>
  <si>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</si>
  <si>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</si>
  <si>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</si>
  <si>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</si>
  <si>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</si>
  <si>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</si>
  <si>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</si>
  <si>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</si>
  <si>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</si>
  <si>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</si>
  <si>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</si>
  <si>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</si>
  <si>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</si>
  <si>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</si>
  <si>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</si>
  <si>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</si>
  <si>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</si>
  <si>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</si>
  <si>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</si>
  <si>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</si>
  <si>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</si>
  <si>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</si>
  <si>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</si>
  <si>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</si>
  <si>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</si>
  <si>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</si>
  <si>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</si>
  <si>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</si>
  <si>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</si>
  <si>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</si>
  <si>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</si>
  <si>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</si>
  <si>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</si>
  <si>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</si>
  <si>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</si>
  <si>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</si>
  <si>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</si>
  <si>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</si>
  <si>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</si>
  <si>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</si>
  <si>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</si>
  <si>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</si>
  <si>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</si>
  <si>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</si>
  <si>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</si>
  <si>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</si>
  <si>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</si>
  <si>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</si>
  <si>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</si>
  <si>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</si>
  <si>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</si>
  <si>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</si>
  <si>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</si>
  <si>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</si>
  <si>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</si>
  <si>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</si>
  <si>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</si>
  <si>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</si>
  <si>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</si>
  <si>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</si>
  <si>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</si>
  <si>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</si>
  <si>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</si>
  <si>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</si>
  <si>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</si>
  <si>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</si>
  <si>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</si>
  <si>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</si>
  <si>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</si>
  <si>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</si>
  <si>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</si>
  <si>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</si>
  <si>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</si>
  <si>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</si>
  <si>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</si>
  <si>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</si>
  <si>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</si>
  <si>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</si>
  <si>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</si>
  <si>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</si>
  <si>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</si>
  <si>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</si>
  <si>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</si>
  <si>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</si>
  <si>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</si>
  <si>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</si>
  <si>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</si>
  <si>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</si>
  <si>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</si>
  <si>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</si>
  <si>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</si>
  <si>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</si>
  <si>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</si>
  <si>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</si>
  <si>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</si>
  <si>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</si>
  <si>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</si>
  <si>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</si>
  <si>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</si>
  <si>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</si>
  <si>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</si>
  <si>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</si>
  <si>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</si>
  <si>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</si>
  <si>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</si>
  <si>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</si>
  <si>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</si>
  <si>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</si>
  <si>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</si>
  <si>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</si>
  <si>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</si>
  <si>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</si>
  <si>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</si>
  <si>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</si>
  <si>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</si>
  <si>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</si>
  <si>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</si>
  <si>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</si>
  <si>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</si>
  <si>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</si>
  <si>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</si>
  <si>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</si>
  <si>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</si>
  <si>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</si>
  <si>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</si>
  <si>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</si>
  <si>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</si>
  <si>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</si>
  <si>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</si>
  <si>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</si>
  <si>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</si>
  <si>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</si>
  <si>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</si>
  <si>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</si>
  <si>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</si>
  <si>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</si>
  <si>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</si>
  <si>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</si>
  <si>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</si>
  <si>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</si>
  <si>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</si>
  <si>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</si>
  <si>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</si>
  <si>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</si>
  <si>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</si>
  <si>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</si>
  <si>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</si>
  <si>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</si>
  <si>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</si>
  <si>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</si>
  <si>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</si>
  <si>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</si>
  <si>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</si>
  <si>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</si>
  <si>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</si>
  <si>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</si>
  <si>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</si>
  <si>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</si>
  <si>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</si>
  <si>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</si>
  <si>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</si>
  <si>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</si>
  <si>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</si>
  <si>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</si>
  <si>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</si>
  <si>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</si>
  <si>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</si>
  <si>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</si>
  <si>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</si>
  <si>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</si>
  <si>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</si>
  <si>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</si>
  <si>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</si>
  <si>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</si>
  <si>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</si>
  <si>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</si>
  <si>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</si>
  <si>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</si>
  <si>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</si>
  <si>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</si>
  <si>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</si>
  <si>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</si>
  <si>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</si>
  <si>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</si>
  <si>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</si>
  <si>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</si>
  <si>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</si>
  <si>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</si>
  <si>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</si>
  <si>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</si>
  <si>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</si>
  <si>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</si>
  <si>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</si>
  <si>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</si>
  <si>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</si>
  <si>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</si>
  <si>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</si>
  <si>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</si>
  <si>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</si>
  <si>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</si>
  <si>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</si>
  <si>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</si>
  <si>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</si>
  <si>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</si>
  <si>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</si>
  <si>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</si>
  <si>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</si>
  <si>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</si>
  <si>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</si>
  <si>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</si>
  <si>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</si>
  <si>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</si>
  <si>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</si>
  <si>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</si>
  <si>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</si>
  <si>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</si>
  <si>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</si>
  <si>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</si>
  <si>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</si>
  <si>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</si>
  <si>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</si>
  <si>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</si>
  <si>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</si>
  <si>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</si>
  <si>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</si>
  <si>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</si>
  <si>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</si>
  <si>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</si>
  <si>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</si>
  <si>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</si>
  <si>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</si>
  <si>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</si>
  <si>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</si>
  <si>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</si>
  <si>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</si>
  <si>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</si>
  <si>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</si>
  <si>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</si>
  <si>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</si>
  <si>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</si>
  <si>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</si>
  <si>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</si>
  <si>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</si>
  <si>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</si>
  <si>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</si>
  <si>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</si>
  <si>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</si>
  <si>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</si>
  <si>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</si>
  <si>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</si>
  <si>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</si>
  <si>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</si>
  <si>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</si>
  <si>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</si>
  <si>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</si>
  <si>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</si>
  <si>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</si>
  <si>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</si>
  <si>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</si>
  <si>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</si>
  <si>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</si>
  <si>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</si>
  <si>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</si>
  <si>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</si>
  <si>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</si>
  <si>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</si>
  <si>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</si>
  <si>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</si>
  <si>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</si>
  <si>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</si>
  <si>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</si>
  <si>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</si>
  <si>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</si>
  <si>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</si>
  <si>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</si>
  <si>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</si>
  <si>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</si>
  <si>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</si>
  <si>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</si>
  <si>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</si>
  <si>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</si>
  <si>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</si>
  <si>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</si>
  <si>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</si>
  <si>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</si>
  <si>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</si>
  <si>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</si>
  <si>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</si>
  <si>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</si>
  <si>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</si>
  <si>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</si>
  <si>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</si>
  <si>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</si>
  <si>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</si>
  <si>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</si>
  <si>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</si>
  <si>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</si>
  <si>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</si>
  <si>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</si>
  <si>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</si>
  <si>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</si>
  <si>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</si>
  <si>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</si>
  <si>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</si>
  <si>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</si>
  <si>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</si>
  <si>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</si>
  <si>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</si>
  <si>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</si>
  <si>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</si>
  <si>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</si>
  <si>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</si>
  <si>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</si>
  <si>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</si>
  <si>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</si>
  <si>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</si>
  <si>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</si>
  <si>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</si>
  <si>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</si>
  <si>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</si>
  <si>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</si>
  <si>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</si>
  <si>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</si>
  <si>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</si>
  <si>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</si>
  <si>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</si>
  <si>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</si>
  <si>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</si>
  <si>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</si>
  <si>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</si>
  <si>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</si>
  <si>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</si>
  <si>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</si>
  <si>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</si>
  <si>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</si>
  <si>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</si>
  <si>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</si>
  <si>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</si>
  <si>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</si>
  <si>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</si>
  <si>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</si>
  <si>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</si>
  <si>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</si>
  <si>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</si>
  <si>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</si>
  <si>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</si>
  <si>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</si>
  <si>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</si>
  <si>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</si>
  <si>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</si>
  <si>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</si>
  <si>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</si>
  <si>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</si>
  <si>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</si>
  <si>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</si>
  <si>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</si>
  <si>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</si>
  <si>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</si>
  <si>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</si>
  <si>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</si>
  <si>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</si>
  <si>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</si>
  <si>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</si>
  <si>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</si>
  <si>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</si>
  <si>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</si>
  <si>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</si>
  <si>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</si>
  <si>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</si>
  <si>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</si>
  <si>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</si>
  <si>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</si>
  <si>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</si>
  <si>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</si>
  <si>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</si>
  <si>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</si>
  <si>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</si>
  <si>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</si>
  <si>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</si>
  <si>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</si>
  <si>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</si>
  <si>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</si>
  <si>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</si>
  <si>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</si>
  <si>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</si>
  <si>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</si>
  <si>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</si>
  <si>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</si>
  <si>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</si>
  <si>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</si>
  <si>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</si>
  <si>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</si>
  <si>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</si>
  <si>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</si>
  <si>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</si>
  <si>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</si>
  <si>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</si>
  <si>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</si>
  <si>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</si>
  <si>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</si>
  <si>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</si>
  <si>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</si>
  <si>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</si>
  <si>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</si>
  <si>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</si>
  <si>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</si>
  <si>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</si>
  <si>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</si>
  <si>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</si>
  <si>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</si>
  <si>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</si>
  <si>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</si>
  <si>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</si>
  <si>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</si>
  <si>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</si>
  <si>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</si>
  <si>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</si>
  <si>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</si>
  <si>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</si>
  <si>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</si>
  <si>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</si>
  <si>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</si>
  <si>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</si>
  <si>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</si>
  <si>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</si>
  <si>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</si>
  <si>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</si>
  <si>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</si>
  <si>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</si>
  <si>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</si>
  <si>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</si>
  <si>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</si>
  <si>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</si>
  <si>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</si>
  <si>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</si>
  <si>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</si>
  <si>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</si>
  <si>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</si>
  <si>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</si>
  <si>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</si>
  <si>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</si>
  <si>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</si>
  <si>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</si>
  <si>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</si>
  <si>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</si>
  <si>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</si>
  <si>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</si>
  <si>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</si>
  <si>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</si>
  <si>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</si>
  <si>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</si>
  <si>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</si>
  <si>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</si>
  <si>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</si>
  <si>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</si>
  <si>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</si>
  <si>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</si>
  <si>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</si>
  <si>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</si>
  <si>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</si>
  <si>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</si>
  <si>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</si>
  <si>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</si>
  <si>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</si>
  <si>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</si>
  <si>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</si>
  <si>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</si>
  <si>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</si>
  <si>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</si>
  <si>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</si>
  <si>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</si>
  <si>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</si>
  <si>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</si>
  <si>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</si>
  <si>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</si>
  <si>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</si>
  <si>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</si>
  <si>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</si>
  <si>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</si>
  <si>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</si>
  <si>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</si>
  <si>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</si>
  <si>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</si>
  <si>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</si>
  <si>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</si>
  <si>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</si>
  <si>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</si>
  <si>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</si>
  <si>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</si>
  <si>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</si>
  <si>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</si>
  <si>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</si>
  <si>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</si>
  <si>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</si>
  <si>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</si>
  <si>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</si>
  <si>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</si>
  <si>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</si>
  <si>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</si>
  <si>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</si>
  <si>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</si>
  <si>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</si>
  <si>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</si>
  <si>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</si>
  <si>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</si>
  <si>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</si>
  <si>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</si>
  <si>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</si>
  <si>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</si>
  <si>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</si>
  <si>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</si>
  <si>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</si>
  <si>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</si>
  <si>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</si>
  <si>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</si>
  <si>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</si>
  <si>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</si>
  <si>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</si>
  <si>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</si>
  <si>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</si>
  <si>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</si>
  <si>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</si>
  <si>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</si>
  <si>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</si>
  <si>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</si>
  <si>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</si>
  <si>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</si>
  <si>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</si>
  <si>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</si>
  <si>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</si>
  <si>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</si>
  <si>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</si>
  <si>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</si>
  <si>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</si>
  <si>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</si>
  <si>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</si>
  <si>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</si>
  <si>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</si>
  <si>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</si>
  <si>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</si>
  <si>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</si>
  <si>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</si>
  <si>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</si>
  <si>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</si>
  <si>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</si>
  <si>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</si>
  <si>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</si>
  <si>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</si>
  <si>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</si>
  <si>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</si>
  <si>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</si>
  <si>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</si>
  <si>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</si>
  <si>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</si>
  <si>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</si>
  <si>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</si>
  <si>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</si>
  <si>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</si>
  <si>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</si>
  <si>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</si>
  <si>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</si>
  <si>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</si>
  <si>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</si>
  <si>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</si>
  <si>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</si>
  <si>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</si>
  <si>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</si>
  <si>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</si>
  <si>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</si>
  <si>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</si>
  <si>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</si>
  <si>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</si>
  <si>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</si>
  <si>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</si>
  <si>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</si>
  <si>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</si>
  <si>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</si>
  <si>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</si>
  <si>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</si>
  <si>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</si>
  <si>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</si>
  <si>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</si>
  <si>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</si>
  <si>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</si>
  <si>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</si>
  <si>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</si>
  <si>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</si>
  <si>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</si>
  <si>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</si>
  <si>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</si>
  <si>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</si>
  <si>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</si>
  <si>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</si>
  <si>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</si>
  <si>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</si>
  <si>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</si>
  <si>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</si>
  <si>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</si>
  <si>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</si>
  <si>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</si>
  <si>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</si>
  <si>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</si>
  <si>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</si>
  <si>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</si>
  <si>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</si>
  <si>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</si>
  <si>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</si>
  <si>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</si>
  <si>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</si>
  <si>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</si>
  <si>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</si>
  <si>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</si>
  <si>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</si>
  <si>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</si>
  <si>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</si>
  <si>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</si>
  <si>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</si>
  <si>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</si>
  <si>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</si>
  <si>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</si>
  <si>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</si>
  <si>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</si>
  <si>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</si>
  <si>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</si>
  <si>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</si>
  <si>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</si>
  <si>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</si>
  <si>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</si>
  <si>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</si>
  <si>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</si>
  <si>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</si>
  <si>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</si>
  <si>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</si>
  <si>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</si>
  <si>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</si>
  <si>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</si>
  <si>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</si>
  <si>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</si>
  <si>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</si>
  <si>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</si>
  <si>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</si>
  <si>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</si>
  <si>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</si>
  <si>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</si>
  <si>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</si>
  <si>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</si>
  <si>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</si>
  <si>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</si>
  <si>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</si>
  <si>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</si>
  <si>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</si>
  <si>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</si>
  <si>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</si>
  <si>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</si>
  <si>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</si>
  <si>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</si>
  <si>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</si>
  <si>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</si>
  <si>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</si>
  <si>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</si>
  <si>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</si>
  <si>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</si>
  <si>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</si>
  <si>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</si>
  <si>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</si>
  <si>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</si>
  <si>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</si>
  <si>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</si>
  <si>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</si>
  <si>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</si>
  <si>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</si>
  <si>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</si>
  <si>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</si>
  <si>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</si>
  <si>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</si>
  <si>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</si>
  <si>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</si>
  <si>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</si>
  <si>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</si>
  <si>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</si>
  <si>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</si>
  <si>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</si>
  <si>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</si>
  <si>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</si>
  <si>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</si>
  <si>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</si>
  <si>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</si>
  <si>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</si>
  <si>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</si>
  <si>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</si>
  <si>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</si>
  <si>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</si>
  <si>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</si>
  <si>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</si>
  <si>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</si>
  <si>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</si>
  <si>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</si>
  <si>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</si>
  <si>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</si>
  <si>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</si>
  <si>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</si>
  <si>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</si>
  <si>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</si>
  <si>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</si>
  <si>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</si>
  <si>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</si>
  <si>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</si>
  <si>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</si>
  <si>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</si>
  <si>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</si>
  <si>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</si>
  <si>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</si>
  <si>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</si>
  <si>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</si>
  <si>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</si>
  <si>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</si>
  <si>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</si>
  <si>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</si>
  <si>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</si>
  <si>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</si>
  <si>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</si>
  <si>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</si>
  <si>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</si>
  <si>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</si>
  <si>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</si>
  <si>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</si>
  <si>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</si>
  <si>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</si>
  <si>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</si>
  <si>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</si>
  <si>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</si>
  <si>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</si>
  <si>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</si>
  <si>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</si>
  <si>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</si>
  <si>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</si>
  <si>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</si>
  <si>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</si>
  <si>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</si>
  <si>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</si>
  <si>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</si>
  <si>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</si>
  <si>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</si>
  <si>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</si>
  <si>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</si>
  <si>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</si>
  <si>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</si>
  <si>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</si>
  <si>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</si>
  <si>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</si>
  <si>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</si>
  <si>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</si>
  <si>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</si>
  <si>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</si>
  <si>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</si>
  <si>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</si>
  <si>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</si>
  <si>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</si>
  <si>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</si>
  <si>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</si>
  <si>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</si>
  <si>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</si>
  <si>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</si>
  <si>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</si>
  <si>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</si>
  <si>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</si>
  <si>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</si>
  <si>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</si>
  <si>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</si>
  <si>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</si>
  <si>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</si>
  <si>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</si>
  <si>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</si>
  <si>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</si>
  <si>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</si>
  <si>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</si>
  <si>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</si>
  <si>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</si>
  <si>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</si>
  <si>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</si>
  <si>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</si>
  <si>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</si>
  <si>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</si>
  <si>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</si>
  <si>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</si>
  <si>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</si>
  <si>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</si>
  <si>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</si>
  <si>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</si>
  <si>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</si>
  <si>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</si>
  <si>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</si>
  <si>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</si>
  <si>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</si>
  <si>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</si>
  <si>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</si>
  <si>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</si>
  <si>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</si>
  <si>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</si>
  <si>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</si>
  <si>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</si>
  <si>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</si>
  <si>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</si>
  <si>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</si>
  <si>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</si>
  <si>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</si>
  <si>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</si>
  <si>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</si>
  <si>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</si>
  <si>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</si>
  <si>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</si>
  <si>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</si>
  <si>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</si>
  <si>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</si>
  <si>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</si>
  <si>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</si>
  <si>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</si>
  <si>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</si>
  <si>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</si>
  <si>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</si>
  <si>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</si>
  <si>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</si>
  <si>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</si>
  <si>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</si>
  <si>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</si>
  <si>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</si>
  <si>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</si>
  <si>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</si>
  <si>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</si>
  <si>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</si>
  <si>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</si>
  <si>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</si>
  <si>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</si>
  <si>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</si>
  <si>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</si>
  <si>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</si>
  <si>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</si>
  <si>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</si>
  <si>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</si>
  <si>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</si>
  <si>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</si>
  <si>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</si>
  <si>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</si>
  <si>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</si>
  <si>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</si>
  <si>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</si>
  <si>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</si>
  <si>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</si>
  <si>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</si>
  <si>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</si>
  <si>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</si>
  <si>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</si>
  <si>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</si>
  <si>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</si>
  <si>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</si>
  <si>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</si>
  <si>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</si>
  <si>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</si>
  <si>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</si>
  <si>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</si>
  <si>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</si>
  <si>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</si>
  <si>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</si>
  <si>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</si>
  <si>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</si>
  <si>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</si>
  <si>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</si>
  <si>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</si>
  <si>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</si>
  <si>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</si>
  <si>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</si>
  <si>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</si>
  <si>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</si>
  <si>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</si>
  <si>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</si>
  <si>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</si>
  <si>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</si>
  <si>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</si>
  <si>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</si>
  <si>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</si>
  <si>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</si>
  <si>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</si>
  <si>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</si>
  <si>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</si>
  <si>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</si>
  <si>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</si>
  <si>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</si>
  <si>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</si>
  <si>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</si>
  <si>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</si>
  <si>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</si>
  <si>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</si>
  <si>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</si>
  <si>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</si>
  <si>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</si>
  <si>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</si>
  <si>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</si>
  <si>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</si>
  <si>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</si>
  <si>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</si>
  <si>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</si>
  <si>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</si>
  <si>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</si>
  <si>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</si>
  <si>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</si>
  <si>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</si>
  <si>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</si>
  <si>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</si>
  <si>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</si>
  <si>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</si>
  <si>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</si>
  <si>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</si>
  <si>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</si>
  <si>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</si>
  <si>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</si>
  <si>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</si>
  <si>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</si>
  <si>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</si>
  <si>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</si>
  <si>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</si>
  <si>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</si>
  <si>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</si>
  <si>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</si>
  <si>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</si>
  <si>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</si>
  <si>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</si>
  <si>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</si>
  <si>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</si>
  <si>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</si>
  <si>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</si>
  <si>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</si>
  <si>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</si>
  <si>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</si>
  <si>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</si>
  <si>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</si>
  <si>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</si>
  <si>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</si>
  <si>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</si>
  <si>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</si>
  <si>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</si>
  <si>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</si>
  <si>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</si>
  <si>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</si>
  <si>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</si>
  <si>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</si>
  <si>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</si>
  <si>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</si>
  <si>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</si>
  <si>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</si>
  <si>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</si>
  <si>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</si>
  <si>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</si>
  <si>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</si>
  <si>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</si>
  <si>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</si>
  <si>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</si>
  <si>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</si>
  <si>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</si>
  <si>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</si>
  <si>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</si>
  <si>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</si>
  <si>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</si>
  <si>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</si>
  <si>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</si>
  <si>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</si>
  <si>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</si>
  <si>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</si>
  <si>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</si>
  <si>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</si>
  <si>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</si>
  <si>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</si>
  <si>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</si>
  <si>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</si>
  <si>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</si>
  <si>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</si>
  <si>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</si>
  <si>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</si>
  <si>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</si>
  <si>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</si>
  <si>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</si>
  <si>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</si>
  <si>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</si>
  <si>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</si>
  <si>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</si>
  <si>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</si>
  <si>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</si>
  <si>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</si>
  <si>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</si>
  <si>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</si>
  <si>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</si>
  <si>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</si>
  <si>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</si>
  <si>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</si>
  <si>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</si>
  <si>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</si>
  <si>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</si>
  <si>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</si>
  <si>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</si>
  <si>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</si>
  <si>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</si>
  <si>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</si>
  <si>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</si>
  <si>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</si>
  <si>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</si>
  <si>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</si>
  <si>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</si>
  <si>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</si>
  <si>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</si>
  <si>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</si>
  <si>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</si>
  <si>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</si>
  <si>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</si>
  <si>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</si>
  <si>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</si>
  <si>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</si>
  <si>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</si>
  <si>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</si>
  <si>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</si>
  <si>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</si>
  <si>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</si>
  <si>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</si>
  <si>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</si>
  <si>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</si>
  <si>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</si>
  <si>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</si>
  <si>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</si>
  <si>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</si>
  <si>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</si>
  <si>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</si>
  <si>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</si>
  <si>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</si>
  <si>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</si>
  <si>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</si>
  <si>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</si>
  <si>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</si>
  <si>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</si>
  <si>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</si>
  <si>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</si>
  <si>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</si>
  <si>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</si>
  <si>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</si>
  <si>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</si>
  <si>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</si>
  <si>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</si>
  <si>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</si>
  <si>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</si>
  <si>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</si>
  <si>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</si>
  <si>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</si>
  <si>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</si>
  <si>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</si>
  <si>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</si>
  <si>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</si>
  <si>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</si>
  <si>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</si>
  <si>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</si>
  <si>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</si>
  <si>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</si>
  <si>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</si>
  <si>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</si>
  <si>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</si>
  <si>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</si>
  <si>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</si>
  <si>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</si>
  <si>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</si>
  <si>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</si>
  <si>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</si>
  <si>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</si>
  <si>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</si>
  <si>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</si>
  <si>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</si>
  <si>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</si>
  <si>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</si>
  <si>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</si>
  <si>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</si>
  <si>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</si>
  <si>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</si>
  <si>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</si>
  <si>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</si>
  <si>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</si>
  <si>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</si>
  <si>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</si>
  <si>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</si>
  <si>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</si>
  <si>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</si>
  <si>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</si>
  <si>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</si>
  <si>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</si>
  <si>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</si>
  <si>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</si>
  <si>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</si>
  <si>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</si>
  <si>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</si>
  <si>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</si>
  <si>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</si>
  <si>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</si>
  <si>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</si>
  <si>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</si>
  <si>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</si>
  <si>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</si>
  <si>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</si>
  <si>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</si>
  <si>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</si>
  <si>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</si>
  <si>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</si>
  <si>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</si>
  <si>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</si>
  <si>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</si>
  <si>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</si>
  <si>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</si>
  <si>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</si>
  <si>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</si>
  <si>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</si>
  <si>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</si>
  <si>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</si>
  <si>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</si>
  <si>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</si>
  <si>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</si>
  <si>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</si>
  <si>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</si>
  <si>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</si>
  <si>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</si>
  <si>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</si>
  <si>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</si>
  <si>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</si>
  <si>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</si>
  <si>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</si>
  <si>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</si>
  <si>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</si>
  <si>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</si>
  <si>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</si>
  <si>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</si>
  <si>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</si>
  <si>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</si>
  <si>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</si>
  <si>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</si>
  <si>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</si>
  <si>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</si>
  <si>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</si>
  <si>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</si>
  <si>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</si>
  <si>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</si>
  <si>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</si>
  <si>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</si>
  <si>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</si>
  <si>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</si>
  <si>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</si>
  <si>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</si>
  <si>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</si>
  <si>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</si>
  <si>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</si>
  <si>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</si>
  <si>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</si>
  <si>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</si>
  <si>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</si>
  <si>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</si>
  <si>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</si>
  <si>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</si>
  <si>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</si>
  <si>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</si>
  <si>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</si>
  <si>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</si>
  <si>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</si>
  <si>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</si>
  <si>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</si>
  <si>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</si>
  <si>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</si>
  <si>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</si>
  <si>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</si>
  <si>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</si>
  <si>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</si>
  <si>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</si>
  <si>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</si>
  <si>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</si>
  <si>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</si>
  <si>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</si>
  <si>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</si>
  <si>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</si>
  <si>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</si>
  <si>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</si>
  <si>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</si>
  <si>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</si>
  <si>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</si>
  <si>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</si>
  <si>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</si>
  <si>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</si>
  <si>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</si>
  <si>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</si>
  <si>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</si>
  <si>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</si>
  <si>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</si>
  <si>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</si>
  <si>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</si>
  <si>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</si>
  <si>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</si>
  <si>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</si>
  <si>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</si>
  <si>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</si>
  <si>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</si>
  <si>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</si>
  <si>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</si>
  <si>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</si>
  <si>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</si>
  <si>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</si>
  <si>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</si>
  <si>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</si>
  <si>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</si>
  <si>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</si>
  <si>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</si>
  <si>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</si>
  <si>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</si>
  <si>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</si>
  <si>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</si>
  <si>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</si>
  <si>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</si>
  <si>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</si>
  <si>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</si>
  <si>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</si>
  <si>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</si>
  <si>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</si>
  <si>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</si>
  <si>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</si>
  <si>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</si>
  <si>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</si>
  <si>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</si>
  <si>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</si>
  <si>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</si>
  <si>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</si>
  <si>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</si>
  <si>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</si>
  <si>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</si>
  <si>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</si>
  <si>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</si>
  <si>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</si>
  <si>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</si>
  <si>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</si>
  <si>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</si>
  <si>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</si>
  <si>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</si>
  <si>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</si>
  <si>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</si>
  <si>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</si>
  <si>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</si>
  <si>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</si>
  <si>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</si>
  <si>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</si>
  <si>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</si>
  <si>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</si>
  <si>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</si>
  <si>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</si>
  <si>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</si>
  <si>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</si>
  <si>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</si>
  <si>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</si>
  <si>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</si>
  <si>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</si>
  <si>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</si>
  <si>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</si>
  <si>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</si>
  <si>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</si>
  <si>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</si>
  <si>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</si>
  <si>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</si>
  <si>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</si>
  <si>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</si>
  <si>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</si>
  <si>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</si>
  <si>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</si>
  <si>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</si>
  <si>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</si>
  <si>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</si>
  <si>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</si>
  <si>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</si>
  <si>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</si>
  <si>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</si>
  <si>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</si>
  <si>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</si>
  <si>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</si>
  <si>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</si>
  <si>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</si>
  <si>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</si>
  <si>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</si>
  <si>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</si>
  <si>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</si>
  <si>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</si>
  <si>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</si>
  <si>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</si>
  <si>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</si>
  <si>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</si>
  <si>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</si>
  <si>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</si>
  <si>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</si>
  <si>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</si>
  <si>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</si>
  <si>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</si>
  <si>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</si>
  <si>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</si>
  <si>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</si>
  <si>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</si>
  <si>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</si>
  <si>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</si>
  <si>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</si>
  <si>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</si>
  <si>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</si>
  <si>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</si>
  <si>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</si>
  <si>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</si>
  <si>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</si>
  <si>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</si>
  <si>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</si>
  <si>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</si>
  <si>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</si>
  <si>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</si>
  <si>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</si>
  <si>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</si>
  <si>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</si>
  <si>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</si>
  <si>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</si>
  <si>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</si>
  <si>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</si>
  <si>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</si>
  <si>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</si>
  <si>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</si>
  <si>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</si>
  <si>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</si>
  <si>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</si>
  <si>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</si>
  <si>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</si>
  <si>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</si>
  <si>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</si>
  <si>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</si>
  <si>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</si>
  <si>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</si>
  <si>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</si>
  <si>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</si>
  <si>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</si>
  <si>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</si>
  <si>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</si>
  <si>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</si>
  <si>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</si>
  <si>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</si>
  <si>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</si>
  <si>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</si>
  <si>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</si>
  <si>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</si>
  <si>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</si>
  <si>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</si>
  <si>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</si>
  <si>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</si>
  <si>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</si>
  <si>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</si>
  <si>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</si>
  <si>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</si>
  <si>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</si>
  <si>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</si>
  <si>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</si>
  <si>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</si>
  <si>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</si>
  <si>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</si>
  <si>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</si>
  <si>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</si>
  <si>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</si>
  <si>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</si>
  <si>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</si>
  <si>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</si>
  <si>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</si>
  <si>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</si>
  <si>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</si>
  <si>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</si>
  <si>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</si>
  <si>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</si>
  <si>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</si>
  <si>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</si>
  <si>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</si>
  <si>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</si>
  <si>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</si>
  <si>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</si>
  <si>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</si>
  <si>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</si>
  <si>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</si>
  <si>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</si>
  <si>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</si>
  <si>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</si>
  <si>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</si>
  <si>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</si>
  <si>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</si>
  <si>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</si>
  <si>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</si>
  <si>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</si>
  <si>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</si>
  <si>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</si>
  <si>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</si>
  <si>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</si>
  <si>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</si>
  <si>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</si>
  <si>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</si>
  <si>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</si>
  <si>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</si>
  <si>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</si>
  <si>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</si>
  <si>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</si>
  <si>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</si>
  <si>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</si>
  <si>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</si>
  <si>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</si>
  <si>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</si>
  <si>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</si>
  <si>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</si>
  <si>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</si>
  <si>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</si>
  <si>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</si>
  <si>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</si>
  <si>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</si>
  <si>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</si>
  <si>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</si>
  <si>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</si>
  <si>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</si>
  <si>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</si>
  <si>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</si>
  <si>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</si>
  <si>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</si>
  <si>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</si>
  <si>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</si>
  <si>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</si>
  <si>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</si>
  <si>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</si>
  <si>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</si>
  <si>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</si>
  <si>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</si>
  <si>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</si>
  <si>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</si>
  <si>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</si>
  <si>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</si>
  <si>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</si>
  <si>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</si>
  <si>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</si>
  <si>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</si>
  <si>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</si>
  <si>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</si>
  <si>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</si>
  <si>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</si>
  <si>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</si>
  <si>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</si>
  <si>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</si>
  <si>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</si>
  <si>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</si>
  <si>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</si>
  <si>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</si>
  <si>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</si>
  <si>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</si>
  <si>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</si>
  <si>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</si>
  <si>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</si>
  <si>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</si>
  <si>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</si>
  <si>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</si>
  <si>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</si>
  <si>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</si>
  <si>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</si>
  <si>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</si>
  <si>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</si>
  <si>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</si>
  <si>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</si>
  <si>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</si>
  <si>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</si>
  <si>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</si>
  <si>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</si>
  <si>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</si>
  <si>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</si>
  <si>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</si>
  <si>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</si>
  <si>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</si>
  <si>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</si>
  <si>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</si>
  <si>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</si>
  <si>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</si>
  <si>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</si>
  <si>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</si>
  <si>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</si>
  <si>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</si>
  <si>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</si>
  <si>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</si>
  <si>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</si>
  <si>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</si>
  <si>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</si>
  <si>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</si>
  <si>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</si>
  <si>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</si>
  <si>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</si>
  <si>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</si>
  <si>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</si>
  <si>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</si>
  <si>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</si>
  <si>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</si>
  <si>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</si>
  <si>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</si>
  <si>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</si>
  <si>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</si>
  <si>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</si>
  <si>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</si>
  <si>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</si>
  <si>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</si>
  <si>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</si>
  <si>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</si>
  <si>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</si>
  <si>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</si>
  <si>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</si>
  <si>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</si>
  <si>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</si>
  <si>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</si>
  <si>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</si>
  <si>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</si>
  <si>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</si>
  <si>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</si>
  <si>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</si>
  <si>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</si>
  <si>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</si>
  <si>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</si>
  <si>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</si>
  <si>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</si>
  <si>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</si>
  <si>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</si>
  <si>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</si>
  <si>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</si>
  <si>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</si>
  <si>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</si>
  <si>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</si>
  <si>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</si>
  <si>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</si>
  <si>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</si>
  <si>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</si>
  <si>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</si>
  <si>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</si>
  <si>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</si>
  <si>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</si>
  <si>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</si>
  <si>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</si>
  <si>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</si>
  <si>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</si>
  <si>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</si>
  <si>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</si>
  <si>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</si>
  <si>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</si>
  <si>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</si>
  <si>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</si>
  <si>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</si>
  <si>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</si>
  <si>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</si>
  <si>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</si>
  <si>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</si>
  <si>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</si>
  <si>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</si>
  <si>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</si>
  <si>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</si>
  <si>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</si>
  <si>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</si>
  <si>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</si>
  <si>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</si>
  <si>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</si>
  <si>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</si>
  <si>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</si>
  <si>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</si>
  <si>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</si>
  <si>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</si>
  <si>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</si>
  <si>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</si>
  <si>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</si>
  <si>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</si>
  <si>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</si>
  <si>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</si>
  <si>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</si>
  <si>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</si>
  <si>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</si>
  <si>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</si>
  <si>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</si>
  <si>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</si>
  <si>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</si>
  <si>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</si>
  <si>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</si>
  <si>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</si>
  <si>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</si>
  <si>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</si>
  <si>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</si>
  <si>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</si>
  <si>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</si>
  <si>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</si>
  <si>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</si>
  <si>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</si>
  <si>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</si>
  <si>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</si>
  <si>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</si>
  <si>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</si>
  <si>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</si>
  <si>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</si>
  <si>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</si>
  <si>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</si>
  <si>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</si>
  <si>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</si>
  <si>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</si>
  <si>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</si>
  <si>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</si>
  <si>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</si>
  <si>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</si>
  <si>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</si>
  <si>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</si>
  <si>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</si>
  <si>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</si>
  <si>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</si>
  <si>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</si>
  <si>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</si>
  <si>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</si>
  <si>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</si>
  <si>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</si>
  <si>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</si>
  <si>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</si>
  <si>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</si>
  <si>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</si>
  <si>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</si>
  <si>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</si>
  <si>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</si>
  <si>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</si>
  <si>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</si>
  <si>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</si>
  <si>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</si>
  <si>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</si>
  <si>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</si>
  <si>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</si>
  <si>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</si>
  <si>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</si>
  <si>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</si>
  <si>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</si>
  <si>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</si>
  <si>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</si>
  <si>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</si>
  <si>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</si>
  <si>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</si>
  <si>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</si>
  <si>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</si>
  <si>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</si>
  <si>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</si>
  <si>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</si>
  <si>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</si>
  <si>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</si>
  <si>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</si>
  <si>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</si>
  <si>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</si>
  <si>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</si>
  <si>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</si>
  <si>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</si>
  <si>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</si>
  <si>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</si>
  <si>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</si>
  <si>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</si>
  <si>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</si>
  <si>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</si>
  <si>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</si>
  <si>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</si>
  <si>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</si>
  <si>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</si>
  <si>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</si>
  <si>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</si>
  <si>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</si>
  <si>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</si>
  <si>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</si>
  <si>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</si>
  <si>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</si>
  <si>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</si>
  <si>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</si>
  <si>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</si>
  <si>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</si>
  <si>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</si>
  <si>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</si>
  <si>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</si>
  <si>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</si>
  <si>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</si>
  <si>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</si>
  <si>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</si>
  <si>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</si>
  <si>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</si>
  <si>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</si>
  <si>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</si>
  <si>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</si>
  <si>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</si>
  <si>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</si>
  <si>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</si>
  <si>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</si>
  <si>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</si>
  <si>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</si>
  <si>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</si>
  <si>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</si>
  <si>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</si>
  <si>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</si>
  <si>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</si>
  <si>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</si>
  <si>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</si>
  <si>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</si>
  <si>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</si>
  <si>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</si>
  <si>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</si>
  <si>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</si>
  <si>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</si>
  <si>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</si>
  <si>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</si>
  <si>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</si>
  <si>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</si>
  <si>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</si>
  <si>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</si>
  <si>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</si>
  <si>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</si>
  <si>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</si>
  <si>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</si>
  <si>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</si>
  <si>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</si>
  <si>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</si>
  <si>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</si>
  <si>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</si>
  <si>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</si>
  <si>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</si>
  <si>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</si>
  <si>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</si>
  <si>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</si>
  <si>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</si>
  <si>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</si>
  <si>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</si>
  <si>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</si>
  <si>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</si>
  <si>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</si>
  <si>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</si>
  <si>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</si>
  <si>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</si>
  <si>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</si>
  <si>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</si>
  <si>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</si>
  <si>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</si>
  <si>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</si>
  <si>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</si>
  <si>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</si>
  <si>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</si>
  <si>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</si>
  <si>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</si>
  <si>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</si>
  <si>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</si>
  <si>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</si>
  <si>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</si>
  <si>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</si>
  <si>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</si>
  <si>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</si>
  <si>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</si>
  <si>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</si>
  <si>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</si>
  <si>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</si>
  <si>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</si>
  <si>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</si>
  <si>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</si>
  <si>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</si>
  <si>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</si>
  <si>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</si>
  <si>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</si>
  <si>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</si>
  <si>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</si>
  <si>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</si>
  <si>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</si>
  <si>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</si>
  <si>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</si>
  <si>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</si>
  <si>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</si>
  <si>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</si>
  <si>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</si>
  <si>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</si>
  <si>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</si>
  <si>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</si>
  <si>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</si>
  <si>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</si>
  <si>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</si>
  <si>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</si>
  <si>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</si>
  <si>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</si>
  <si>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</si>
  <si>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</si>
  <si>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</si>
  <si>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</si>
  <si>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</si>
  <si>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</si>
  <si>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</si>
  <si>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</si>
  <si>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</si>
  <si>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</si>
  <si>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</si>
  <si>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</si>
  <si>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</si>
  <si>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</si>
  <si>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</si>
  <si>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</si>
  <si>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</si>
  <si>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</si>
  <si>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</si>
  <si>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</si>
  <si>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</si>
  <si>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</si>
  <si>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</si>
  <si>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</si>
  <si>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</si>
  <si>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</si>
  <si>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</si>
  <si>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</si>
  <si>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</si>
  <si>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</si>
  <si>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</si>
  <si>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</si>
  <si>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</si>
  <si>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</si>
  <si>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</si>
  <si>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</si>
  <si>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</si>
  <si>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</si>
  <si>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</si>
  <si>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</si>
  <si>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</si>
  <si>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</si>
  <si>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</si>
  <si>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</si>
  <si>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</si>
  <si>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</si>
  <si>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</si>
  <si>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</si>
  <si>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</si>
  <si>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</si>
  <si>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</si>
  <si>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</si>
  <si>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</si>
  <si>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</si>
  <si>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</si>
  <si>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</si>
  <si>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</si>
  <si>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</si>
  <si>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</si>
  <si>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</si>
  <si>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</si>
  <si>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</si>
  <si>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</si>
  <si>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</si>
  <si>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</si>
  <si>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</si>
  <si>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</si>
  <si>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</si>
  <si>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</si>
  <si>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</si>
  <si>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</si>
  <si>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</si>
  <si>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</si>
  <si>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</si>
  <si>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</si>
  <si>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</si>
  <si>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</si>
  <si>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</si>
  <si>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</si>
  <si>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</si>
  <si>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</si>
  <si>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</si>
  <si>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</si>
  <si>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</si>
  <si>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</si>
  <si>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</si>
  <si>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</si>
  <si>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</si>
  <si>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</si>
  <si>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</si>
  <si>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</si>
  <si>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</si>
  <si>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</si>
  <si>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</si>
  <si>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</si>
  <si>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</si>
  <si>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</si>
  <si>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</si>
  <si>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</si>
  <si>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</si>
  <si>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</si>
  <si>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</si>
  <si>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</si>
  <si>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</si>
  <si>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</si>
  <si>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</si>
  <si>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</si>
  <si>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</si>
  <si>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</si>
  <si>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</si>
  <si>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</si>
  <si>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</si>
  <si>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</si>
  <si>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</si>
  <si>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</si>
  <si>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</si>
  <si>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</si>
  <si>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</si>
  <si>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</si>
  <si>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</si>
  <si>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</si>
  <si>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</si>
  <si>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</si>
  <si>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</si>
  <si>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</si>
  <si>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</si>
  <si>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</si>
  <si>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</si>
  <si>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</si>
  <si>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</si>
  <si>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</si>
  <si>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</si>
  <si>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</si>
  <si>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</si>
  <si>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</si>
  <si>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</si>
  <si>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</si>
  <si>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</si>
  <si>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</si>
  <si>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</si>
  <si>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</si>
  <si>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</si>
  <si>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</si>
  <si>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</si>
  <si>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</si>
  <si>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</si>
  <si>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</si>
  <si>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</si>
  <si>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</si>
  <si>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</si>
  <si>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</si>
  <si>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</si>
  <si>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</si>
  <si>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</si>
  <si>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</si>
  <si>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</si>
  <si>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</si>
  <si>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</si>
  <si>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</si>
  <si>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</si>
  <si>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</si>
  <si>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</si>
  <si>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</si>
  <si>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</si>
  <si>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</si>
  <si>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</si>
  <si>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</si>
  <si>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</si>
  <si>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</si>
  <si>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</si>
  <si>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</si>
  <si>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</si>
  <si>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</si>
  <si>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</si>
  <si>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</si>
  <si>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</si>
  <si>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</si>
  <si>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</si>
  <si>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</si>
  <si>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</si>
  <si>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</si>
  <si>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</si>
  <si>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</si>
  <si>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</si>
  <si>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</si>
  <si>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</si>
  <si>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</si>
  <si>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</si>
  <si>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</si>
  <si>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</si>
  <si>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</si>
  <si>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</si>
  <si>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</si>
  <si>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</si>
  <si>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</si>
  <si>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</si>
  <si>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</si>
  <si>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</si>
  <si>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</si>
  <si>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</si>
  <si>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</si>
  <si>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</si>
  <si>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</si>
  <si>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</si>
  <si>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</si>
  <si>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</si>
  <si>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</si>
  <si>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</si>
  <si>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</si>
  <si>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</si>
  <si>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</si>
  <si>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</si>
  <si>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</si>
  <si>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</si>
  <si>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</si>
  <si>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</si>
  <si>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</si>
  <si>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</si>
  <si>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</si>
  <si>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</si>
  <si>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</si>
  <si>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</si>
  <si>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</si>
  <si>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</si>
  <si>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</si>
  <si>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</si>
  <si>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</si>
  <si>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</si>
  <si>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</si>
  <si>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</si>
  <si>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</si>
  <si>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</si>
  <si>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</si>
  <si>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</si>
  <si>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</si>
  <si>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</si>
  <si>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</si>
  <si>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</si>
  <si>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</si>
  <si>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</si>
  <si>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</si>
  <si>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</si>
  <si>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</si>
  <si>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</si>
  <si>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</si>
  <si>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</si>
  <si>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</si>
  <si>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</si>
  <si>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</si>
  <si>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</si>
  <si>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</si>
  <si>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</si>
  <si>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</si>
  <si>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</si>
  <si>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</si>
  <si>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</si>
  <si>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</si>
  <si>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</si>
  <si>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</si>
  <si>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</si>
  <si>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</si>
  <si>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</si>
  <si>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</si>
  <si>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</si>
  <si>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</si>
  <si>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</si>
  <si>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</si>
  <si>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</si>
  <si>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</si>
  <si>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</si>
  <si>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</si>
  <si>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</si>
  <si>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</si>
  <si>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</si>
  <si>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</si>
  <si>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</si>
  <si>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</si>
  <si>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</si>
  <si>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</si>
  <si>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</si>
  <si>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</si>
  <si>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</si>
  <si>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</si>
  <si>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</si>
  <si>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</si>
  <si>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</si>
  <si>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</si>
  <si>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</si>
  <si>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</si>
  <si>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</si>
  <si>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</si>
  <si>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</si>
  <si>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</si>
  <si>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</si>
  <si>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</si>
  <si>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</si>
  <si>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</si>
  <si>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</si>
  <si>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</si>
  <si>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</si>
  <si>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</si>
  <si>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</si>
  <si>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</si>
  <si>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</si>
  <si>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</si>
  <si>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</si>
  <si>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</si>
  <si>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</si>
  <si>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</si>
  <si>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</si>
  <si>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</si>
  <si>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</si>
  <si>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</si>
  <si>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</si>
  <si>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</si>
  <si>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</si>
  <si>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</si>
  <si>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</si>
  <si>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</si>
  <si>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</si>
  <si>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</si>
  <si>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</si>
  <si>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</si>
  <si>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</si>
  <si>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</si>
  <si>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</si>
  <si>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</si>
  <si>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</si>
  <si>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</si>
  <si>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</si>
  <si>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</si>
  <si>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</si>
  <si>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</si>
  <si>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</si>
  <si>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</si>
  <si>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</si>
  <si>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</si>
  <si>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</si>
  <si>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</si>
  <si>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</si>
  <si>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</si>
  <si>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</si>
  <si>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</si>
  <si>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</si>
  <si>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</si>
  <si>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</si>
  <si>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</si>
  <si>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</si>
  <si>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</si>
  <si>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</si>
  <si>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</si>
  <si>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</si>
  <si>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</si>
  <si>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</si>
  <si>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</si>
  <si>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</si>
  <si>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</si>
  <si>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</si>
  <si>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</si>
  <si>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</si>
  <si>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</si>
  <si>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</si>
  <si>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</si>
  <si>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</si>
  <si>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</si>
  <si>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</si>
  <si>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</si>
  <si>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</si>
  <si>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</si>
  <si>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</si>
  <si>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</si>
  <si>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</si>
  <si>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</si>
  <si>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</si>
  <si>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</si>
  <si>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</si>
  <si>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</si>
  <si>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</si>
  <si>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</si>
  <si>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</si>
  <si>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</si>
  <si>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</si>
  <si>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</si>
  <si>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</si>
  <si>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</si>
  <si>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</si>
  <si>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</si>
  <si>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</si>
  <si>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</si>
  <si>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</si>
  <si>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</si>
  <si>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</si>
  <si>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</si>
  <si>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</si>
  <si>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</si>
  <si>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</si>
  <si>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</si>
  <si>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</si>
  <si>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</si>
  <si>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</si>
  <si>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</si>
  <si>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</si>
  <si>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</si>
  <si>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</si>
  <si>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</si>
  <si>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</si>
  <si>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</si>
  <si>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</si>
  <si>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</si>
  <si>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</si>
  <si>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</si>
  <si>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</si>
  <si>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</si>
  <si>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</si>
  <si>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</si>
  <si>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</si>
  <si>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</si>
  <si>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</si>
  <si>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</si>
  <si>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</si>
  <si>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</si>
  <si>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</si>
  <si>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</si>
  <si>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</si>
  <si>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</si>
  <si>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</si>
  <si>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</si>
  <si>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</si>
  <si>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</si>
  <si>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</si>
  <si>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</si>
  <si>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</si>
  <si>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</si>
  <si>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</si>
  <si>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</si>
  <si>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</si>
  <si>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</si>
  <si>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</si>
  <si>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</si>
  <si>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</si>
  <si>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</si>
  <si>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</si>
  <si>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</si>
  <si>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</si>
  <si>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</si>
  <si>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</si>
  <si>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</si>
  <si>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</si>
  <si>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</si>
  <si>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</si>
  <si>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</si>
  <si>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</si>
  <si>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</si>
  <si>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</si>
  <si>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</si>
  <si>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</si>
  <si>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</si>
  <si>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</si>
  <si>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</si>
  <si>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</si>
  <si>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</si>
  <si>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</si>
  <si>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</si>
  <si>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</si>
  <si>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</si>
  <si>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</si>
  <si>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</si>
  <si>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</si>
  <si>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</si>
  <si>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</si>
  <si>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</si>
  <si>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</si>
  <si>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</si>
  <si>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</si>
  <si>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</si>
  <si>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</si>
  <si>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</si>
  <si>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</si>
  <si>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</si>
  <si>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</si>
  <si>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</si>
  <si>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</si>
  <si>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</si>
  <si>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</si>
  <si>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</si>
  <si>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</si>
  <si>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</si>
  <si>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</si>
  <si>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</si>
  <si>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</si>
  <si>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</si>
  <si>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</si>
  <si>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</si>
  <si>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</si>
  <si>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</si>
  <si>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</si>
  <si>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</si>
  <si>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</si>
  <si>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</si>
  <si>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</si>
  <si>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</si>
  <si>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</si>
  <si>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</si>
  <si>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</si>
  <si>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</si>
  <si>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</si>
  <si>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</si>
  <si>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</si>
  <si>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</si>
  <si>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</si>
  <si>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</si>
  <si>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</si>
  <si>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</si>
  <si>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</si>
  <si>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</si>
  <si>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</si>
  <si>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</si>
  <si>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</si>
  <si>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</si>
  <si>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</si>
  <si>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</si>
  <si>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</si>
  <si>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</si>
  <si>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</si>
  <si>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</si>
  <si>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</si>
  <si>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</si>
  <si>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</si>
  <si>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</si>
  <si>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</si>
  <si>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</si>
  <si>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</si>
  <si>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</si>
  <si>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</si>
  <si>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</si>
  <si>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</si>
  <si>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</si>
  <si>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</si>
  <si>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</si>
  <si>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</si>
  <si>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</si>
  <si>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</si>
  <si>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</si>
  <si>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</si>
  <si>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</si>
  <si>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</si>
  <si>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</si>
  <si>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</si>
  <si>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</si>
  <si>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</si>
  <si>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</si>
  <si>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</si>
  <si>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</si>
  <si>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</si>
  <si>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</si>
  <si>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</si>
  <si>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</si>
  <si>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</si>
  <si>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</si>
  <si>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</si>
  <si>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</si>
  <si>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</si>
  <si>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</si>
  <si>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</si>
  <si>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</si>
  <si>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</si>
  <si>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</si>
  <si>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</si>
  <si>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</si>
  <si>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</si>
  <si>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</si>
  <si>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</si>
  <si>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</si>
  <si>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</si>
  <si>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</si>
  <si>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</si>
  <si>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</si>
  <si>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</si>
  <si>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</si>
  <si>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</si>
  <si>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</si>
  <si>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</si>
  <si>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</si>
  <si>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</si>
  <si>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</si>
  <si>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</si>
  <si>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</si>
  <si>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</si>
  <si>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</si>
  <si>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</si>
  <si>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</si>
  <si>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</si>
  <si>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</si>
  <si>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</si>
  <si>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</si>
  <si>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</si>
  <si>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</si>
  <si>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</si>
  <si>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</si>
  <si>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</si>
  <si>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</si>
  <si>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</si>
  <si>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</si>
  <si>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</si>
  <si>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</si>
  <si>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</si>
  <si>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</si>
  <si>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</si>
  <si>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</si>
  <si>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</si>
  <si>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</si>
  <si>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</si>
  <si>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</si>
  <si>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</si>
  <si>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</si>
  <si>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</si>
  <si>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</si>
  <si>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</si>
  <si>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</si>
  <si>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</si>
  <si>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</si>
  <si>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</si>
  <si>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</si>
  <si>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</si>
  <si>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</si>
  <si>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</si>
  <si>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</si>
  <si>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</si>
  <si>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</si>
  <si>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</si>
  <si>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</si>
  <si>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</si>
  <si>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</si>
  <si>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</si>
  <si>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</si>
  <si>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</si>
  <si>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</si>
  <si>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</si>
  <si>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</si>
  <si>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</si>
  <si>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</si>
  <si>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</si>
  <si>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</si>
  <si>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</si>
  <si>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</si>
  <si>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</si>
  <si>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</si>
  <si>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</si>
  <si>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</si>
  <si>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</si>
  <si>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</si>
  <si>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</si>
  <si>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</si>
  <si>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</si>
  <si>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</si>
  <si>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</si>
  <si>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</si>
  <si>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</si>
  <si>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</si>
  <si>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</si>
  <si>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</si>
  <si>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</si>
  <si>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</si>
  <si>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</si>
  <si>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</si>
  <si>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</si>
  <si>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</si>
  <si>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</si>
  <si>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</si>
  <si>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</si>
  <si>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</si>
  <si>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</si>
  <si>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</si>
  <si>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</si>
  <si>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</si>
  <si>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</si>
  <si>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</si>
  <si>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</si>
  <si>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</si>
  <si>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</si>
  <si>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</si>
  <si>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</si>
  <si>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</si>
  <si>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</si>
  <si>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</si>
  <si>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</si>
  <si>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</si>
  <si>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</si>
  <si>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</si>
  <si>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</si>
  <si>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</si>
  <si>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</si>
  <si>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</si>
  <si>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</si>
  <si>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</si>
  <si>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</si>
  <si>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</si>
  <si>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</si>
  <si>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</si>
  <si>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</si>
  <si>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</si>
  <si>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</si>
  <si>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</si>
  <si>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</si>
  <si>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</si>
  <si>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</si>
  <si>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</si>
  <si>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</si>
  <si>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</si>
  <si>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</si>
  <si>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</si>
  <si>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</si>
  <si>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</si>
  <si>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</si>
  <si>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</si>
  <si>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</si>
  <si>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</si>
  <si>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</si>
  <si>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</si>
  <si>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</si>
  <si>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</si>
  <si>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</si>
  <si>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</si>
  <si>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</si>
  <si>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</si>
  <si>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</si>
  <si>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</si>
  <si>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</si>
  <si>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</si>
  <si>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</si>
  <si>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</si>
  <si>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</si>
  <si>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</si>
  <si>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</si>
  <si>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</si>
  <si>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</si>
  <si>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</si>
  <si>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</si>
  <si>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</si>
  <si>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</si>
  <si>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</si>
  <si>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</si>
  <si>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</si>
  <si>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</si>
  <si>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</si>
  <si>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</si>
  <si>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</si>
  <si>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</si>
  <si>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</si>
  <si>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</si>
  <si>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</si>
  <si>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</si>
  <si>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</si>
  <si>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</si>
  <si>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</si>
  <si>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</si>
  <si>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</si>
  <si>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</si>
  <si>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</si>
  <si>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</si>
  <si>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</si>
  <si>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</si>
  <si>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</si>
  <si>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</si>
  <si>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</si>
  <si>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</si>
  <si>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</si>
  <si>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</si>
  <si>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</si>
  <si>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</si>
  <si>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</si>
  <si>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</si>
  <si>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</si>
  <si>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</si>
  <si>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</si>
  <si>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</si>
  <si>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</si>
  <si>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</si>
  <si>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</si>
  <si>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</si>
  <si>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</si>
  <si>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</si>
  <si>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</si>
  <si>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</si>
  <si>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</si>
  <si>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</si>
  <si>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</si>
  <si>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</si>
  <si>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</si>
  <si>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</si>
  <si>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</si>
  <si>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</si>
  <si>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</si>
  <si>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</si>
  <si>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</si>
  <si>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</si>
  <si>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</si>
  <si>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</si>
  <si>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</si>
  <si>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</si>
  <si>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</si>
  <si>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</si>
  <si>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</si>
  <si>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</si>
  <si>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</si>
  <si>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</si>
  <si>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</si>
  <si>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</si>
  <si>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</si>
  <si>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</si>
  <si>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</si>
  <si>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</si>
  <si>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</si>
  <si>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</si>
  <si>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</si>
  <si>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</si>
  <si>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</si>
  <si>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</si>
  <si>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</si>
  <si>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</si>
  <si>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</si>
  <si>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</si>
  <si>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</si>
  <si>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</si>
  <si>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</si>
  <si>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</si>
  <si>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</si>
  <si>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</si>
  <si>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</si>
  <si>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</si>
  <si>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</si>
  <si>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</si>
  <si>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</si>
  <si>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</si>
  <si>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</si>
  <si>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</si>
  <si>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</si>
  <si>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</si>
  <si>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</si>
  <si>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</si>
  <si>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</si>
  <si>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</si>
  <si>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</si>
  <si>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</si>
  <si>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</si>
  <si>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</si>
  <si>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</si>
  <si>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</si>
  <si>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</si>
  <si>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</si>
  <si>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</si>
  <si>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</si>
  <si>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</si>
  <si>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</si>
  <si>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</si>
  <si>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</si>
  <si>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</si>
  <si>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</si>
  <si>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</si>
  <si>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</si>
  <si>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</si>
  <si>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</si>
  <si>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</si>
  <si>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</si>
  <si>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</si>
  <si>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</si>
  <si>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</si>
  <si>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</si>
  <si>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</si>
  <si>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</si>
  <si>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</si>
  <si>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</si>
  <si>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</si>
  <si>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</si>
  <si>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</si>
  <si>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</si>
  <si>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</si>
  <si>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</si>
  <si>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</si>
  <si>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</si>
  <si>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</si>
  <si>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</si>
  <si>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</si>
  <si>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</si>
  <si>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</si>
  <si>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</si>
  <si>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</si>
  <si>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</si>
  <si>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</si>
  <si>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</si>
  <si>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</si>
  <si>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</si>
  <si>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</si>
  <si>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</si>
  <si>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</si>
  <si>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</si>
  <si>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</si>
  <si>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</si>
  <si>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</si>
  <si>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</si>
  <si>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</si>
  <si>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</si>
  <si>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</si>
  <si>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</si>
  <si>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</si>
  <si>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</si>
  <si>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</si>
  <si>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</si>
  <si>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</si>
  <si>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</si>
  <si>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</si>
  <si>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</si>
  <si>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</si>
  <si>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</si>
  <si>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</si>
  <si>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</si>
  <si>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</si>
  <si>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</si>
  <si>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</si>
  <si>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</si>
  <si>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</si>
  <si>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</si>
  <si>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</si>
  <si>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</si>
  <si>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</si>
  <si>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</si>
  <si>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</si>
  <si>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</si>
  <si>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</si>
  <si>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</si>
  <si>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</si>
  <si>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</si>
  <si>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</si>
  <si>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</si>
  <si>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</si>
  <si>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</si>
  <si>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</si>
  <si>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</si>
  <si>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</si>
  <si>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</si>
  <si>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</si>
  <si>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</si>
  <si>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</si>
  <si>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</si>
  <si>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</si>
  <si>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</si>
  <si>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</si>
  <si>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</si>
  <si>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</si>
  <si>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</si>
  <si>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</si>
  <si>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</si>
  <si>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</si>
  <si>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</si>
  <si>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</si>
  <si>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</si>
  <si>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</si>
  <si>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</si>
  <si>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</si>
  <si>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</si>
  <si>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</si>
  <si>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</si>
  <si>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</si>
  <si>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</si>
  <si>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</si>
  <si>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</si>
  <si>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</si>
  <si>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</si>
  <si>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</si>
  <si>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</si>
  <si>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</si>
  <si>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</si>
  <si>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</si>
  <si>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</si>
  <si>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</si>
  <si>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</si>
  <si>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</si>
  <si>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</si>
  <si>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</si>
  <si>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</si>
  <si>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</si>
  <si>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</si>
  <si>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</si>
  <si>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</si>
  <si>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</si>
  <si>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</si>
  <si>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</si>
  <si>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</si>
  <si>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</si>
  <si>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</si>
  <si>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</si>
  <si>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</si>
  <si>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</si>
  <si>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</si>
  <si>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</si>
  <si>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</si>
  <si>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</si>
  <si>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</si>
  <si>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</si>
  <si>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</si>
  <si>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</si>
  <si>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</si>
  <si>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</si>
  <si>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</si>
  <si>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</si>
  <si>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</si>
  <si>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</si>
  <si>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</si>
  <si>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</si>
  <si>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</si>
  <si>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</si>
  <si>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</si>
  <si>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</si>
  <si>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</si>
  <si>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</si>
  <si>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</si>
  <si>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</si>
  <si>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</si>
  <si>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</si>
  <si>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</si>
  <si>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</si>
  <si>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</si>
  <si>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</si>
  <si>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</si>
  <si>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</si>
  <si>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</si>
  <si>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</si>
  <si>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</si>
  <si>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</si>
  <si>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</si>
  <si>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</si>
  <si>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</si>
  <si>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</si>
  <si>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</si>
  <si>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</si>
  <si>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</si>
  <si>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</si>
  <si>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</si>
  <si>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</si>
  <si>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</si>
  <si>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</si>
  <si>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</si>
  <si>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</si>
  <si>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</si>
  <si>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</si>
  <si>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</si>
  <si>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</si>
  <si>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</si>
  <si>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</si>
  <si>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</si>
  <si>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</si>
  <si>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</si>
  <si>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</si>
  <si>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</si>
  <si>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</si>
  <si>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</si>
  <si>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</si>
  <si>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</si>
  <si>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</si>
  <si>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</si>
  <si>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</si>
  <si>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</si>
  <si>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</si>
  <si>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</si>
  <si>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</si>
  <si>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</si>
  <si>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</si>
  <si>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</si>
  <si>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</si>
  <si>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</si>
  <si>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</si>
  <si>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</si>
  <si>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</si>
  <si>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</si>
  <si>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</si>
  <si>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</si>
  <si>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</si>
  <si>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</si>
  <si>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</si>
  <si>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</si>
  <si>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</si>
  <si>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</si>
  <si>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</si>
  <si>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</si>
  <si>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</si>
  <si>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</si>
  <si>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</si>
  <si>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</si>
  <si>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</si>
  <si>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</si>
  <si>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</si>
  <si>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</si>
  <si>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</si>
  <si>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</si>
  <si>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</si>
  <si>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</si>
  <si>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</si>
  <si>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</si>
  <si>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</si>
  <si>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</si>
  <si>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</si>
  <si>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</si>
  <si>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</si>
  <si>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</si>
  <si>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</si>
  <si>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</si>
  <si>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</si>
  <si>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</si>
  <si>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</si>
  <si>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</si>
  <si>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</si>
  <si>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</si>
  <si>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</si>
  <si>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</si>
  <si>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</si>
  <si>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</si>
  <si>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</si>
  <si>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</si>
  <si>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</si>
  <si>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</si>
  <si>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</si>
  <si>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</si>
  <si>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</si>
  <si>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</si>
  <si>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</si>
  <si>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</si>
  <si>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</si>
  <si>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</si>
  <si>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</si>
  <si>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</si>
  <si>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</si>
  <si>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</si>
  <si>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</si>
  <si>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</si>
  <si>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</si>
  <si>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</si>
  <si>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</si>
  <si>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</si>
  <si>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</si>
  <si>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</si>
  <si>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</si>
  <si>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</si>
  <si>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</si>
  <si>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</si>
  <si>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</si>
  <si>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</si>
  <si>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</si>
  <si>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</si>
  <si>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</si>
  <si>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</si>
  <si>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</si>
  <si>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</si>
  <si>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</si>
  <si>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</si>
  <si>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</si>
  <si>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</si>
  <si>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</si>
  <si>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</si>
  <si>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</si>
  <si>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</si>
  <si>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</si>
  <si>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</si>
  <si>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</si>
  <si>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</si>
  <si>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</si>
  <si>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</si>
  <si>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</si>
  <si>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</si>
  <si>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</si>
  <si>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</si>
  <si>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</si>
  <si>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</si>
  <si>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</si>
  <si>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</si>
  <si>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</si>
  <si>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</si>
  <si>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</si>
  <si>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</si>
  <si>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</si>
  <si>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</si>
  <si>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</si>
  <si>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</si>
  <si>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</si>
  <si>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</si>
  <si>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</si>
  <si>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</si>
  <si>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</si>
  <si>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</si>
  <si>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</si>
  <si>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</si>
  <si>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</si>
  <si>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</si>
  <si>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</si>
  <si>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</si>
  <si>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</si>
  <si>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</si>
  <si>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</si>
  <si>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</si>
  <si>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</si>
  <si>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</si>
  <si>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</si>
  <si>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</si>
  <si>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</si>
  <si>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</si>
  <si>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</si>
  <si>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</si>
  <si>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</si>
  <si>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</si>
  <si>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</si>
  <si>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</si>
  <si>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</si>
  <si>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</si>
  <si>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</si>
  <si>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</si>
  <si>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</si>
  <si>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</si>
  <si>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</si>
  <si>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</si>
  <si>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</si>
  <si>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</si>
  <si>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</si>
  <si>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</si>
  <si>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</si>
  <si>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</si>
  <si>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</si>
  <si>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</si>
  <si>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</si>
  <si>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</si>
  <si>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</si>
  <si>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</si>
  <si>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</si>
  <si>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</si>
  <si>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</si>
  <si>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</si>
  <si>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</si>
  <si>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</si>
  <si>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</si>
  <si>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</si>
  <si>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</si>
  <si>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</si>
  <si>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</si>
  <si>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</si>
  <si>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</si>
  <si>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</si>
  <si>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</si>
  <si>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</si>
  <si>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</si>
  <si>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</si>
  <si>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</si>
  <si>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</si>
  <si>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</si>
  <si>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</si>
  <si>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</si>
  <si>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</si>
  <si>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</si>
  <si>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</si>
  <si>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</si>
  <si>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</si>
  <si>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</si>
  <si>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</si>
  <si>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</si>
  <si>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</si>
  <si>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</si>
  <si>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</si>
  <si>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</si>
  <si>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</si>
  <si>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</si>
  <si>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</si>
  <si>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</si>
  <si>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</si>
  <si>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</si>
  <si>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</si>
  <si>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</si>
  <si>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</si>
  <si>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</si>
  <si>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</si>
  <si>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</si>
  <si>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</si>
  <si>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</si>
  <si>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</si>
  <si>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</si>
  <si>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</si>
  <si>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</si>
  <si>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</si>
  <si>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</si>
  <si>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</si>
  <si>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</si>
  <si>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</si>
  <si>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</si>
  <si>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</si>
  <si>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</si>
  <si>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</si>
  <si>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</si>
  <si>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</si>
  <si>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</si>
  <si>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</si>
  <si>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</si>
  <si>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</si>
  <si>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</si>
  <si>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</si>
  <si>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</si>
  <si>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</si>
  <si>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</si>
  <si>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</si>
  <si>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</si>
  <si>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</si>
  <si>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</si>
  <si>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</si>
  <si>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</si>
  <si>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</si>
  <si>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</si>
  <si>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</si>
  <si>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</si>
  <si>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</si>
  <si>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</si>
  <si>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</si>
  <si>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</si>
  <si>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</si>
  <si>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</si>
  <si>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</si>
  <si>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</si>
  <si>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</si>
  <si>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</si>
  <si>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</si>
  <si>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</si>
  <si>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</si>
  <si>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</si>
  <si>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</si>
  <si>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</si>
  <si>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</si>
  <si>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</si>
  <si>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</si>
  <si>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</si>
  <si>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</si>
  <si>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</si>
  <si>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</si>
  <si>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</si>
  <si>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</si>
  <si>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</si>
  <si>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</si>
  <si>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</si>
  <si>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</si>
  <si>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</si>
  <si>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</si>
  <si>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</si>
  <si>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</si>
  <si>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</si>
  <si>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</si>
  <si>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</si>
  <si>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</si>
  <si>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</si>
  <si>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</si>
  <si>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</si>
  <si>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</si>
  <si>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</si>
  <si>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</si>
  <si>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</si>
  <si>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</si>
  <si>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</si>
  <si>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</si>
  <si>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</si>
  <si>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</si>
  <si>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</si>
  <si>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</si>
  <si>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</si>
  <si>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</si>
  <si>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</si>
  <si>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</si>
  <si>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</si>
  <si>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</si>
  <si>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</si>
  <si>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</si>
  <si>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</si>
  <si>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</si>
  <si>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</si>
  <si>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</si>
  <si>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</si>
  <si>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</si>
  <si>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</si>
  <si>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</si>
  <si>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</si>
  <si>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</si>
  <si>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</si>
  <si>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</si>
  <si>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</si>
  <si>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</si>
  <si>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</si>
  <si>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</si>
  <si>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</si>
  <si>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</si>
  <si>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</si>
  <si>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</si>
  <si>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</si>
  <si>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</si>
  <si>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</si>
  <si>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</si>
  <si>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</si>
  <si>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</si>
  <si>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</si>
  <si>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</si>
  <si>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</si>
  <si>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</si>
  <si>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</si>
  <si>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</si>
  <si>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</si>
  <si>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</si>
  <si>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</si>
  <si>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</si>
  <si>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</si>
  <si>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</si>
  <si>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</si>
  <si>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</si>
  <si>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</si>
  <si>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</si>
  <si>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</si>
  <si>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</si>
  <si>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</si>
  <si>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</si>
  <si>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</si>
  <si>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</si>
  <si>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</si>
  <si>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</si>
  <si>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</si>
  <si>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</si>
  <si>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</si>
  <si>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</si>
  <si>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</si>
  <si>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</si>
  <si>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</si>
  <si>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</si>
  <si>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</si>
  <si>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</si>
  <si>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</si>
  <si>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</si>
  <si>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</si>
  <si>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</si>
  <si>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</si>
  <si>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</si>
  <si>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</si>
  <si>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</si>
  <si>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</si>
  <si>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</si>
  <si>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</si>
  <si>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</si>
  <si>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</si>
  <si>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</si>
  <si>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</si>
  <si>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</si>
  <si>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</si>
  <si>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</si>
  <si>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</si>
  <si>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</si>
  <si>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</si>
  <si>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</si>
  <si>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</si>
  <si>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</si>
  <si>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</si>
  <si>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</si>
  <si>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</si>
  <si>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</si>
  <si>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</si>
  <si>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</si>
  <si>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</si>
  <si>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</si>
  <si>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</si>
  <si>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</si>
  <si>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</si>
  <si>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</si>
  <si>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</si>
  <si>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</si>
  <si>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</si>
  <si>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</si>
  <si>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</si>
  <si>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</si>
  <si>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</si>
  <si>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</si>
  <si>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</si>
  <si>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</si>
  <si>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</si>
  <si>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</si>
  <si>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</si>
  <si>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</si>
  <si>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</si>
  <si>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</si>
  <si>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</si>
  <si>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</si>
  <si>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</si>
  <si>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</si>
  <si>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</si>
  <si>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</si>
  <si>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</si>
  <si>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</si>
  <si>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</si>
  <si>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</si>
  <si>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</si>
  <si>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</si>
  <si>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</si>
  <si>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</si>
  <si>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</si>
  <si>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</si>
  <si>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</si>
  <si>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</si>
  <si>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</si>
  <si>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</si>
  <si>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</si>
  <si>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</si>
  <si>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</si>
  <si>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</si>
  <si>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</si>
  <si>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</si>
  <si>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</si>
  <si>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</si>
  <si>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</si>
  <si>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</si>
  <si>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</si>
  <si>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</si>
  <si>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</si>
  <si>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</si>
  <si>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</si>
  <si>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</si>
  <si>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</si>
  <si>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</si>
  <si>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</si>
  <si>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</si>
  <si>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</si>
  <si>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</si>
  <si>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</si>
  <si>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</si>
  <si>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</si>
  <si>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</si>
  <si>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</si>
  <si>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</si>
  <si>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</si>
  <si>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</si>
  <si>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</si>
  <si>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</si>
  <si>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</si>
  <si>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</si>
  <si>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</si>
  <si>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</si>
  <si>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</si>
  <si>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</si>
  <si>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</si>
  <si>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</si>
  <si>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</si>
  <si>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</si>
  <si>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</si>
  <si>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</si>
  <si>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</si>
  <si>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</si>
  <si>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</si>
  <si>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</si>
  <si>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</si>
  <si>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</si>
  <si>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</si>
  <si>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</si>
  <si>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</si>
  <si>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</si>
  <si>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</si>
  <si>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</si>
  <si>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</si>
  <si>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</si>
  <si>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</si>
  <si>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</si>
  <si>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</si>
  <si>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</si>
  <si>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</si>
  <si>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</si>
  <si>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</si>
  <si>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</si>
  <si>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</si>
  <si>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</si>
  <si>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</si>
  <si>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</si>
  <si>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</si>
  <si>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</si>
  <si>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</si>
  <si>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</si>
  <si>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</si>
  <si>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</si>
  <si>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</si>
  <si>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</si>
  <si>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</si>
  <si>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</si>
  <si>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</si>
  <si>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</si>
  <si>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</si>
  <si>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</si>
  <si>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</si>
  <si>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</si>
  <si>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</si>
  <si>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</si>
  <si>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</si>
  <si>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</si>
  <si>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</si>
  <si>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</si>
  <si>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</si>
  <si>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</si>
  <si>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</si>
  <si>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</si>
  <si>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</si>
  <si>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</si>
  <si>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</si>
  <si>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</si>
  <si>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</si>
  <si>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</si>
  <si>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</si>
  <si>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</si>
  <si>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</si>
  <si>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</si>
  <si>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</si>
  <si>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</si>
  <si>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</si>
  <si>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</si>
  <si>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</si>
  <si>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</si>
  <si>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</si>
  <si>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</si>
  <si>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</si>
  <si>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</si>
  <si>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</si>
  <si>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</si>
  <si>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</si>
  <si>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</si>
  <si>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</si>
  <si>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</si>
  <si>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</si>
  <si>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</si>
  <si>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</si>
  <si>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</si>
  <si>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</si>
  <si>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</si>
  <si>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</si>
  <si>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</si>
  <si>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</si>
  <si>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</si>
  <si>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</si>
  <si>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</si>
  <si>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</si>
  <si>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</si>
  <si>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</si>
  <si>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</si>
  <si>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</si>
  <si>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</si>
  <si>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</si>
  <si>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</si>
  <si>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</si>
  <si>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</si>
  <si>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</si>
  <si>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</si>
  <si>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</si>
  <si>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</si>
  <si>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</si>
  <si>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</si>
  <si>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</si>
  <si>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</si>
  <si>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</si>
  <si>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</si>
  <si>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</si>
  <si>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</si>
  <si>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</si>
  <si>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</si>
  <si>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</si>
  <si>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</si>
  <si>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</si>
  <si>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</si>
  <si>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</si>
  <si>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</si>
  <si>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</si>
  <si>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</si>
  <si>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</si>
  <si>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</si>
  <si>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</si>
  <si>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</si>
  <si>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</si>
  <si>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</si>
  <si>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</si>
  <si>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</si>
  <si>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</si>
  <si>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</si>
  <si>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</si>
  <si>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</si>
  <si>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</si>
  <si>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</si>
  <si>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</si>
  <si>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</si>
  <si>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</si>
  <si>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</si>
  <si>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</si>
  <si>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</si>
  <si>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</si>
  <si>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</si>
  <si>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</si>
  <si>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</si>
  <si>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</si>
  <si>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</si>
  <si>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</si>
  <si>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</si>
  <si>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</si>
  <si>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</si>
  <si>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</si>
  <si>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</si>
  <si>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</si>
  <si>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</si>
  <si>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</si>
  <si>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</si>
  <si>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</si>
  <si>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</si>
  <si>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</si>
  <si>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</si>
  <si>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</si>
  <si>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</si>
  <si>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</si>
  <si>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</si>
  <si>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</si>
  <si>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</si>
  <si>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</si>
  <si>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</si>
  <si>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</si>
  <si>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</si>
  <si>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</si>
  <si>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</si>
  <si>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</si>
  <si>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</si>
  <si>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</si>
  <si>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</si>
  <si>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</si>
  <si>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</si>
  <si>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</si>
  <si>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</si>
  <si>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</si>
  <si>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</si>
  <si>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</si>
  <si>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</si>
  <si>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</si>
  <si>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</si>
  <si>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</si>
  <si>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</si>
  <si>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</si>
  <si>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</si>
  <si>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</si>
  <si>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</si>
  <si>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</si>
  <si>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</si>
  <si>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</si>
  <si>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</si>
  <si>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</si>
  <si>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</si>
  <si>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</si>
  <si>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</si>
  <si>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</si>
  <si>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</si>
  <si>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</si>
  <si>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</si>
  <si>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</si>
  <si>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</si>
  <si>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</si>
  <si>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</si>
  <si>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</si>
  <si>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</si>
  <si>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</si>
  <si>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</si>
  <si>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</si>
  <si>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</si>
  <si>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</si>
  <si>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</si>
  <si>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</si>
  <si>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</si>
  <si>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</si>
  <si>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</si>
  <si>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</si>
  <si>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</si>
  <si>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</si>
  <si>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</si>
  <si>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</si>
  <si>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</si>
  <si>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</si>
  <si>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</si>
  <si>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</si>
  <si>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</si>
  <si>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</si>
  <si>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</si>
  <si>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</si>
  <si>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</si>
  <si>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</si>
  <si>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</si>
  <si>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</si>
  <si>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</si>
  <si>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</si>
  <si>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</si>
  <si>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</si>
  <si>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</si>
  <si>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</si>
  <si>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</si>
  <si>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</si>
  <si>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</si>
  <si>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</si>
  <si>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</si>
  <si>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</si>
  <si>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</si>
  <si>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</si>
  <si>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</si>
  <si>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</si>
  <si>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</si>
  <si>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</si>
  <si>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</si>
  <si>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</si>
  <si>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</si>
  <si>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</si>
  <si>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</si>
  <si>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</si>
  <si>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</si>
  <si>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</si>
  <si>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</si>
  <si>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</si>
  <si>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</si>
  <si>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</si>
  <si>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</si>
  <si>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</si>
  <si>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</si>
  <si>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</si>
  <si>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</si>
  <si>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</si>
  <si>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</si>
  <si>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</si>
  <si>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</si>
  <si>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</si>
  <si>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</si>
  <si>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</si>
  <si>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</si>
  <si>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</si>
  <si>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</si>
  <si>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</si>
  <si>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</si>
  <si>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</si>
  <si>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</si>
  <si>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</si>
  <si>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</si>
  <si>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</si>
  <si>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</si>
  <si>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</si>
  <si>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</si>
  <si>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</si>
  <si>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</si>
  <si>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</si>
  <si>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</si>
  <si>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</si>
  <si>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</si>
  <si>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</si>
  <si>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</si>
  <si>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</si>
  <si>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</si>
  <si>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</si>
  <si>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</si>
  <si>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</si>
  <si>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</si>
  <si>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</si>
  <si>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</si>
  <si>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</si>
  <si>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</si>
  <si>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</si>
  <si>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</si>
  <si>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</si>
  <si>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</si>
  <si>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</si>
  <si>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</si>
  <si>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</si>
  <si>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</si>
  <si>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</si>
  <si>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</si>
  <si>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</si>
  <si>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</si>
  <si>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</si>
  <si>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</si>
  <si>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</si>
  <si>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</si>
  <si>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</si>
  <si>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</si>
  <si>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</si>
  <si>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</si>
  <si>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</si>
  <si>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</si>
  <si>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</si>
  <si>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</si>
  <si>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</si>
  <si>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</si>
  <si>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</si>
  <si>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</si>
  <si>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</si>
  <si>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</si>
  <si>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</si>
  <si>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</si>
  <si>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</si>
  <si>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</si>
  <si>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</si>
  <si>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</si>
  <si>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</si>
  <si>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</si>
  <si>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</si>
  <si>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</si>
  <si>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</si>
  <si>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</si>
  <si>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</si>
  <si>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</si>
  <si>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</si>
  <si>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</si>
  <si>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</si>
  <si>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</si>
  <si>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</si>
  <si>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</si>
  <si>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</si>
  <si>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</si>
  <si>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</si>
  <si>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</si>
  <si>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</si>
  <si>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</si>
  <si>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</si>
  <si>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</si>
  <si>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</si>
  <si>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</si>
  <si>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</si>
  <si>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</si>
  <si>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</si>
  <si>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</si>
  <si>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</si>
  <si>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</si>
  <si>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</si>
  <si>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</si>
  <si>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</si>
  <si>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</si>
  <si>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</si>
  <si>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</si>
  <si>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</si>
  <si>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</si>
  <si>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</si>
  <si>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</si>
  <si>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</si>
  <si>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</si>
  <si>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</si>
  <si>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</si>
  <si>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</si>
  <si>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</si>
  <si>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</si>
  <si>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</si>
  <si>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</si>
  <si>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</si>
  <si>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</si>
  <si>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</si>
  <si>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</si>
  <si>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</si>
  <si>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</si>
  <si>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</si>
  <si>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</si>
  <si>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</si>
  <si>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</si>
  <si>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</si>
  <si>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</si>
  <si>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</si>
  <si>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</si>
  <si>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</si>
  <si>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</si>
  <si>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</si>
  <si>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</si>
  <si>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</si>
  <si>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</si>
  <si>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</si>
  <si>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</si>
  <si>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</si>
  <si>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</si>
  <si>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</si>
  <si>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</si>
  <si>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</si>
  <si>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</si>
  <si>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</si>
  <si>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</si>
  <si>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</si>
  <si>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</si>
  <si>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</si>
  <si>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</si>
  <si>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</si>
  <si>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</si>
  <si>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</si>
  <si>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</si>
  <si>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</si>
  <si>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</si>
  <si>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</si>
  <si>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</si>
  <si>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</si>
  <si>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</si>
  <si>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</si>
  <si>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</si>
  <si>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</si>
  <si>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</si>
  <si>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</si>
  <si>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</si>
  <si>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</si>
  <si>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</si>
  <si>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</si>
  <si>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</si>
  <si>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</si>
  <si>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</si>
  <si>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</si>
  <si>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</si>
  <si>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</si>
  <si>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</si>
  <si>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</si>
  <si>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</si>
  <si>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</si>
  <si>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</si>
  <si>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</si>
  <si>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</si>
  <si>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</si>
  <si>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</si>
  <si>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</si>
  <si>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</si>
  <si>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</si>
  <si>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</si>
  <si>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</si>
  <si>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</si>
  <si>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</si>
  <si>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</si>
  <si>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</si>
  <si>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</si>
  <si>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</si>
  <si>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</si>
  <si>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</si>
  <si>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</si>
  <si>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</si>
  <si>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</si>
  <si>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</si>
  <si>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</si>
  <si>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</si>
  <si>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</si>
  <si>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</si>
  <si>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</si>
  <si>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</si>
  <si>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</si>
  <si>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</si>
  <si>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</si>
  <si>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</si>
  <si>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</si>
  <si>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</si>
  <si>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</si>
  <si>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</si>
  <si>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</si>
  <si>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</si>
  <si>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</si>
  <si>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</si>
  <si>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</si>
  <si>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</si>
  <si>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</si>
  <si>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</si>
  <si>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</si>
  <si>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</si>
  <si>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</si>
  <si>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</si>
  <si>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</si>
  <si>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</si>
  <si>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</si>
  <si>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</si>
  <si>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</si>
  <si>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</si>
  <si>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</si>
  <si>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</si>
  <si>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</si>
  <si>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</si>
  <si>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</si>
  <si>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</si>
  <si>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</si>
  <si>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</si>
  <si>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</si>
  <si>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</si>
  <si>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</si>
  <si>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</si>
  <si>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</si>
  <si>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</si>
  <si>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</si>
  <si>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</si>
  <si>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</si>
  <si>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</si>
  <si>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</si>
  <si>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</si>
  <si>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</si>
  <si>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</si>
  <si>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</si>
  <si>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</si>
  <si>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</si>
  <si>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</si>
  <si>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</si>
  <si>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</si>
  <si>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</si>
  <si>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</si>
  <si>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</si>
  <si>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</si>
  <si>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</si>
  <si>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</si>
  <si>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</si>
  <si>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</si>
  <si>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</si>
  <si>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</si>
  <si>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</si>
  <si>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</si>
  <si>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</si>
  <si>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</si>
  <si>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</si>
  <si>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</si>
  <si>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</si>
  <si>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</si>
  <si>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</si>
  <si>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</si>
  <si>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</si>
  <si>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</si>
  <si>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</si>
  <si>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</si>
  <si>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</si>
  <si>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</si>
  <si>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</si>
  <si>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</si>
  <si>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</si>
  <si>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</si>
  <si>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</si>
  <si>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</si>
  <si>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</si>
  <si>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</si>
  <si>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</si>
  <si>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</si>
  <si>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</si>
  <si>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</si>
  <si>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</si>
  <si>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</si>
  <si>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</si>
  <si>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</si>
  <si>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</si>
  <si>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</si>
  <si>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</si>
  <si>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</si>
  <si>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</si>
  <si>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</si>
  <si>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</si>
  <si>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</si>
  <si>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</si>
  <si>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</si>
  <si>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</si>
  <si>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</si>
  <si>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</si>
  <si>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</si>
  <si>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</si>
  <si>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</si>
  <si>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</si>
  <si>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</si>
  <si>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</si>
  <si>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</si>
  <si>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</si>
  <si>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</si>
  <si>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</si>
  <si>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</si>
  <si>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</si>
  <si>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</si>
  <si>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</si>
  <si>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</si>
  <si>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</si>
  <si>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</si>
  <si>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</si>
  <si>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</si>
  <si>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</si>
  <si>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</si>
  <si>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</si>
  <si>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</si>
  <si>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</si>
  <si>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</si>
  <si>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</si>
  <si>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</si>
  <si>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</si>
  <si>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</si>
  <si>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</si>
  <si>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</si>
  <si>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</si>
  <si>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</si>
  <si>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</si>
  <si>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</si>
  <si>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</si>
  <si>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</si>
  <si>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</si>
  <si>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</si>
  <si>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</si>
  <si>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</si>
  <si>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</si>
  <si>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</si>
  <si>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</si>
  <si>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</si>
  <si>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</si>
  <si>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</si>
  <si>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</si>
  <si>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</si>
  <si>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</si>
  <si>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</si>
  <si>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</si>
  <si>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</si>
  <si>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</si>
  <si>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</si>
  <si>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</si>
  <si>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</si>
  <si>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</si>
  <si>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</si>
  <si>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</si>
  <si>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</si>
  <si>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</si>
  <si>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</si>
  <si>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</si>
  <si>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</si>
  <si>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</si>
  <si>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</si>
  <si>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</si>
  <si>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</si>
  <si>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</si>
  <si>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</si>
  <si>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</si>
  <si>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</si>
  <si>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</si>
  <si>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</si>
  <si>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</si>
  <si>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</si>
  <si>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</si>
  <si>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</si>
  <si>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</si>
  <si>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</si>
  <si>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</si>
  <si>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</si>
  <si>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</si>
  <si>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</si>
  <si>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</si>
  <si>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</si>
  <si>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</si>
  <si>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</si>
  <si>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</si>
  <si>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</si>
  <si>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</si>
  <si>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</si>
  <si>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</si>
  <si>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</si>
  <si>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</si>
  <si>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</si>
  <si>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</si>
  <si>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</si>
  <si>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</si>
  <si>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</si>
  <si>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</si>
  <si>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</si>
  <si>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</si>
  <si>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</si>
  <si>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</si>
  <si>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</si>
  <si>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</si>
  <si>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</si>
  <si>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</si>
  <si>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</si>
  <si>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</si>
  <si>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</si>
  <si>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</si>
  <si>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</si>
  <si>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</si>
  <si>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</si>
  <si>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</si>
  <si>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</si>
  <si>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</si>
  <si>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</si>
  <si>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</si>
  <si>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</si>
  <si>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</si>
  <si>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</si>
  <si>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</si>
  <si>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</si>
  <si>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</si>
  <si>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</si>
  <si>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</si>
  <si>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</si>
  <si>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</si>
  <si>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</si>
  <si>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</si>
  <si>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</si>
  <si>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</si>
  <si>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</si>
  <si>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</si>
  <si>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</si>
  <si>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</si>
  <si>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</si>
  <si>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</si>
  <si>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</si>
  <si>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</si>
  <si>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</si>
  <si>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</si>
  <si>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</si>
  <si>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</si>
  <si>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</si>
  <si>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</si>
  <si>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</si>
  <si>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</si>
  <si>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</si>
  <si>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</si>
  <si>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</si>
  <si>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</si>
  <si>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</si>
  <si>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</si>
  <si>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</si>
  <si>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</si>
  <si>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</si>
  <si>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</si>
  <si>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</si>
  <si>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</si>
  <si>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</si>
  <si>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</si>
  <si>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</si>
  <si>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</si>
  <si>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</si>
  <si>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</si>
  <si>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</si>
  <si>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</si>
  <si>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</si>
  <si>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</si>
  <si>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</si>
  <si>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</si>
  <si>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</si>
  <si>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</si>
  <si>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</si>
  <si>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</si>
  <si>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</si>
  <si>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</si>
  <si>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</si>
  <si>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</si>
  <si>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</si>
  <si>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</si>
  <si>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</si>
  <si>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</si>
  <si>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</si>
  <si>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</si>
  <si>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</si>
  <si>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</si>
  <si>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</si>
  <si>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</si>
  <si>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</si>
  <si>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</si>
  <si>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</si>
  <si>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</si>
  <si>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</si>
  <si>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</si>
  <si>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</si>
  <si>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</si>
  <si>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</si>
  <si>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</si>
  <si>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</si>
  <si>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</si>
  <si>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</si>
  <si>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</si>
  <si>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</si>
  <si>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</si>
  <si>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</si>
  <si>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</si>
  <si>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</si>
  <si>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</si>
  <si>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</si>
  <si>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</si>
  <si>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</si>
  <si>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</si>
  <si>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</si>
  <si>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</si>
  <si>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</si>
  <si>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</si>
  <si>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</si>
  <si>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</si>
  <si>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</si>
  <si>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</si>
  <si>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</si>
  <si>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</si>
  <si>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</si>
  <si>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</si>
  <si>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</si>
  <si>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</si>
  <si>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</si>
  <si>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</si>
  <si>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</si>
  <si>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</si>
  <si>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</si>
  <si>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</si>
  <si>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</si>
  <si>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</si>
  <si>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</si>
  <si>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</si>
  <si>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</si>
  <si>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</si>
  <si>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</si>
  <si>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</si>
  <si>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</si>
  <si>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</si>
  <si>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</si>
  <si>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</si>
  <si>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</si>
  <si>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</si>
  <si>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</si>
  <si>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</si>
  <si>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</si>
  <si>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</si>
  <si>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</si>
  <si>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</si>
  <si>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</si>
  <si>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</si>
  <si>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</si>
  <si>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</si>
  <si>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</si>
  <si>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</si>
  <si>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</si>
  <si>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</si>
  <si>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</si>
  <si>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</si>
  <si>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</si>
  <si>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</si>
  <si>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</si>
  <si>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</si>
  <si>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</si>
  <si>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</si>
  <si>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</si>
  <si>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</si>
  <si>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</si>
  <si>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</si>
  <si>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</si>
  <si>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</si>
  <si>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</si>
  <si>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</si>
  <si>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</si>
  <si>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</si>
  <si>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</si>
  <si>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</si>
  <si>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</si>
  <si>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</si>
  <si>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</si>
  <si>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</si>
  <si>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</si>
  <si>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</si>
  <si>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</si>
  <si>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</si>
  <si>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</si>
  <si>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</si>
  <si>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</si>
  <si>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</si>
  <si>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</si>
  <si>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</si>
  <si>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</si>
  <si>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</si>
  <si>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</si>
  <si>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</si>
  <si>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</si>
  <si>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</si>
  <si>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</si>
  <si>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</si>
  <si>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</si>
  <si>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</si>
  <si>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</si>
  <si>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</si>
  <si>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</si>
  <si>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</si>
  <si>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</si>
  <si>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</si>
  <si>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</si>
  <si>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</si>
  <si>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</si>
  <si>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</si>
  <si>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</si>
  <si>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</si>
  <si>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</si>
  <si>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</si>
  <si>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</si>
  <si>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</si>
  <si>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</si>
  <si>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</si>
  <si>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</si>
  <si>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</si>
  <si>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</si>
  <si>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</si>
  <si>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</si>
  <si>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</si>
  <si>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</si>
  <si>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</si>
  <si>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</si>
  <si>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</si>
  <si>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</si>
  <si>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</si>
  <si>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</si>
  <si>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</si>
  <si>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</si>
  <si>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</si>
  <si>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</si>
  <si>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</si>
  <si>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</si>
  <si>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</si>
  <si>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</si>
  <si>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</si>
  <si>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</si>
  <si>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</si>
  <si>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</si>
  <si>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</si>
  <si>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</si>
  <si>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</si>
  <si>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</si>
  <si>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</si>
  <si>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</si>
  <si>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</si>
  <si>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</si>
  <si>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</si>
  <si>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</si>
  <si>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</si>
  <si>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</si>
  <si>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</si>
  <si>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</si>
  <si>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</si>
  <si>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</si>
  <si>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</si>
  <si>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</si>
  <si>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</si>
  <si>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</si>
  <si>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</si>
  <si>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</si>
  <si>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</si>
  <si>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</si>
  <si>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</si>
  <si>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</si>
  <si>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</si>
  <si>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</si>
  <si>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</si>
  <si>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</si>
  <si>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</si>
  <si>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</si>
  <si>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</si>
  <si>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</si>
  <si>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</si>
  <si>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</si>
  <si>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</si>
  <si>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</si>
  <si>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</si>
  <si>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</si>
  <si>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</si>
  <si>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</si>
  <si>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</si>
  <si>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</si>
  <si>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</si>
  <si>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</si>
  <si>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</si>
  <si>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</si>
  <si>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</si>
  <si>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</si>
  <si>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</si>
  <si>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</si>
  <si>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</si>
  <si>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</si>
  <si>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</si>
  <si>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</si>
  <si>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</si>
  <si>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</si>
  <si>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</si>
  <si>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</si>
  <si>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</si>
  <si>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</si>
  <si>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</si>
  <si>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</si>
  <si>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</si>
  <si>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</si>
  <si>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</si>
  <si>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</si>
  <si>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</si>
  <si>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</si>
  <si>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</si>
  <si>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</si>
  <si>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</si>
  <si>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</si>
  <si>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</si>
  <si>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</si>
  <si>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</si>
  <si>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</si>
  <si>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</si>
  <si>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</si>
  <si>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</si>
  <si>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</si>
  <si>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</si>
  <si>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</si>
  <si>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</si>
  <si>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</si>
  <si>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</si>
  <si>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</si>
  <si>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</si>
  <si>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</si>
  <si>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</si>
  <si>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</si>
  <si>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</si>
  <si>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</si>
  <si>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</si>
  <si>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</si>
  <si>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</si>
  <si>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</si>
  <si>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</si>
  <si>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</si>
  <si>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</si>
  <si>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</si>
  <si>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</si>
  <si>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</si>
  <si>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</si>
  <si>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</si>
  <si>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</si>
  <si>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</si>
  <si>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</si>
  <si>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</si>
  <si>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</si>
  <si>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</si>
  <si>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</si>
  <si>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</si>
  <si>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</si>
  <si>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</si>
  <si>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</si>
  <si>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</si>
  <si>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</si>
  <si>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</si>
  <si>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</si>
  <si>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</si>
  <si>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</si>
  <si>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</si>
  <si>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</si>
  <si>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</si>
  <si>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</si>
  <si>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</si>
  <si>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</si>
  <si>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</si>
  <si>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</si>
  <si>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</si>
  <si>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</si>
  <si>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</si>
  <si>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</si>
  <si>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</si>
  <si>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</si>
  <si>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</si>
  <si>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</si>
  <si>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</si>
  <si>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</si>
  <si>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</si>
  <si>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</si>
  <si>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</si>
  <si>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</si>
  <si>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</si>
  <si>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</si>
  <si>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</si>
  <si>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</si>
  <si>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</si>
  <si>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</si>
  <si>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</si>
  <si>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</si>
  <si>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</si>
  <si>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</si>
  <si>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</si>
  <si>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</si>
  <si>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</si>
  <si>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</si>
  <si>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</si>
  <si>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</si>
  <si>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</si>
  <si>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</si>
  <si>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</si>
  <si>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</si>
  <si>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</si>
  <si>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</si>
  <si>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</si>
  <si>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</si>
  <si>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</si>
  <si>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</si>
  <si>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</si>
  <si>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</si>
  <si>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</si>
  <si>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</si>
  <si>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</si>
  <si>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</si>
  <si>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</si>
  <si>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</si>
  <si>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</si>
  <si>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</si>
  <si>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</si>
  <si>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</si>
  <si>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</si>
  <si>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</si>
  <si>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</si>
  <si>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</si>
  <si>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</si>
  <si>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</si>
  <si>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</si>
  <si>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</si>
  <si>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</si>
  <si>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</si>
  <si>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</si>
  <si>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</si>
  <si>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</si>
  <si>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</si>
  <si>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</si>
  <si>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</si>
  <si>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</si>
  <si>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</si>
  <si>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</si>
  <si>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</si>
  <si>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</si>
  <si>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</si>
  <si>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</si>
  <si>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</si>
  <si>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</si>
  <si>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</si>
  <si>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</si>
  <si>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</si>
  <si>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</si>
  <si>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</si>
  <si>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</si>
  <si>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</si>
  <si>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</si>
  <si>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</si>
  <si>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</si>
  <si>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</si>
  <si>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</si>
  <si>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</si>
  <si>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</si>
  <si>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</si>
  <si>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</si>
  <si>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</si>
  <si>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</si>
  <si>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</si>
  <si>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</si>
  <si>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</si>
  <si>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</si>
  <si>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</si>
  <si>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</si>
  <si>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</si>
  <si>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</si>
  <si>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</si>
  <si>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</si>
  <si>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</si>
  <si>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</si>
  <si>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</si>
  <si>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</si>
  <si>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</si>
  <si>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</si>
  <si>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</si>
  <si>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</si>
  <si>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</si>
  <si>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</si>
  <si>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</si>
  <si>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</si>
  <si>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</si>
  <si>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</si>
  <si>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</si>
  <si>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</si>
  <si>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</si>
  <si>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</si>
  <si>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</si>
  <si>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</si>
  <si>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</si>
  <si>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</si>
  <si>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</si>
  <si>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</si>
  <si>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</si>
  <si>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</si>
  <si>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</si>
  <si>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</si>
  <si>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</si>
  <si>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</si>
  <si>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</si>
  <si>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</si>
  <si>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</si>
  <si>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</si>
  <si>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</si>
  <si>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</si>
  <si>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</si>
  <si>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</si>
  <si>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</si>
  <si>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</si>
  <si>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</si>
  <si>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</si>
  <si>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</si>
  <si>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</si>
  <si>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</si>
  <si>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</si>
  <si>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</si>
  <si>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</si>
  <si>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</si>
  <si>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</si>
  <si>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</si>
  <si>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</si>
  <si>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</si>
  <si>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</si>
  <si>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</si>
  <si>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</si>
  <si>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</si>
  <si>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</si>
  <si>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</si>
  <si>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</si>
  <si>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</si>
  <si>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</si>
  <si>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</si>
  <si>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</si>
  <si>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</si>
  <si>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</si>
  <si>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</si>
  <si>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</si>
  <si>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</si>
  <si>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</si>
  <si>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</si>
  <si>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</si>
  <si>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</si>
  <si>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</si>
  <si>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</si>
  <si>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</si>
  <si>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</si>
  <si>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</si>
  <si>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</si>
  <si>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</si>
  <si>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</si>
  <si>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</si>
  <si>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</si>
  <si>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</si>
  <si>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</si>
  <si>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</si>
  <si>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</si>
  <si>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</si>
  <si>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</si>
  <si>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</si>
  <si>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</si>
  <si>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</si>
  <si>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</si>
  <si>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</si>
  <si>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</si>
  <si>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</si>
  <si>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</si>
  <si>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</si>
  <si>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</si>
  <si>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</si>
  <si>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</si>
  <si>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</si>
  <si>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</si>
  <si>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</si>
  <si>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</si>
  <si>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</si>
  <si>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</si>
  <si>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</si>
  <si>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</si>
  <si>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</si>
  <si>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</si>
  <si>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</si>
  <si>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</si>
  <si>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</si>
  <si>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</si>
  <si>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</si>
  <si>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</si>
  <si>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</si>
  <si>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</si>
  <si>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</si>
  <si>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</si>
  <si>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</si>
  <si>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</si>
  <si>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</si>
  <si>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</si>
  <si>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</si>
  <si>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</si>
  <si>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</si>
  <si>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</si>
  <si>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</si>
  <si>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</si>
  <si>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</si>
  <si>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</si>
  <si>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</si>
  <si>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</si>
  <si>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</si>
  <si>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</si>
  <si>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</si>
  <si>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</si>
  <si>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</si>
  <si>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</si>
  <si>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</si>
  <si>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</si>
  <si>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</si>
  <si>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</si>
  <si>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</si>
  <si>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</si>
  <si>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</si>
  <si>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</si>
  <si>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</si>
  <si>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</si>
  <si>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</si>
  <si>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</si>
  <si>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</si>
  <si>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</si>
  <si>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</si>
  <si>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</si>
  <si>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</si>
  <si>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</si>
  <si>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</si>
  <si>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</si>
  <si>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</si>
  <si>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</si>
  <si>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</si>
  <si>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</si>
  <si>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</si>
  <si>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</si>
  <si>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</si>
  <si>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</si>
  <si>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</si>
  <si>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</si>
  <si>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</si>
  <si>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</si>
  <si>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</si>
  <si>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</si>
  <si>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</si>
  <si>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</si>
  <si>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</si>
  <si>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</si>
  <si>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</si>
  <si>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</si>
  <si>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</si>
  <si>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</si>
  <si>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</si>
  <si>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</si>
  <si>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</si>
  <si>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</si>
  <si>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</si>
  <si>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</si>
  <si>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</si>
  <si>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</si>
  <si>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</si>
  <si>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</si>
  <si>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</si>
  <si>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</si>
  <si>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</si>
  <si>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</si>
  <si>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</si>
  <si>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</si>
  <si>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</si>
  <si>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</si>
  <si>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</si>
  <si>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</si>
  <si>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</si>
  <si>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</si>
  <si>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</si>
  <si>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</si>
  <si>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</si>
  <si>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</si>
  <si>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</si>
  <si>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</si>
  <si>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</si>
  <si>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</si>
  <si>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</si>
  <si>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</si>
  <si>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</si>
  <si>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</si>
  <si>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</si>
  <si>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</si>
  <si>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</si>
  <si>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</si>
  <si>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</si>
  <si>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</si>
  <si>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</si>
  <si>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</si>
  <si>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</si>
  <si>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</si>
  <si>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</si>
  <si>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</si>
  <si>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</si>
  <si>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</si>
  <si>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</si>
  <si>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</si>
  <si>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</si>
  <si>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</si>
  <si>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</si>
  <si>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</si>
  <si>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</si>
  <si>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</si>
  <si>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</si>
  <si>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</si>
  <si>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</si>
  <si>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</si>
  <si>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</si>
  <si>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</si>
  <si>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</si>
  <si>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</si>
  <si>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</si>
  <si>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</si>
  <si>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</si>
  <si>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</si>
  <si>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</si>
  <si>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</si>
  <si>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</si>
  <si>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</si>
  <si>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</si>
  <si>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</si>
  <si>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</si>
  <si>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</si>
  <si>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</si>
  <si>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</si>
  <si>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</si>
  <si>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</si>
  <si>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</si>
  <si>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</si>
  <si>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</si>
  <si>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</si>
  <si>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</si>
  <si>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</si>
  <si>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</si>
  <si>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</si>
  <si>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</si>
  <si>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</si>
  <si>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</si>
  <si>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</si>
  <si>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</si>
  <si>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</si>
  <si>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</si>
  <si>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</si>
  <si>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</si>
  <si>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</si>
  <si>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</si>
  <si>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</si>
  <si>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</si>
  <si>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</si>
  <si>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</si>
  <si>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</si>
  <si>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</si>
  <si>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</si>
  <si>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</si>
  <si>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</si>
  <si>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</si>
  <si>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</si>
  <si>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</si>
  <si>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</si>
  <si>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</si>
  <si>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</si>
  <si>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</si>
  <si>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</si>
  <si>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</si>
  <si>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</si>
  <si>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</si>
  <si>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</si>
  <si>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</si>
  <si>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</si>
  <si>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</si>
  <si>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</si>
  <si>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</si>
  <si>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</si>
  <si>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</si>
  <si>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</si>
  <si>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</si>
  <si>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</si>
  <si>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</si>
  <si>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</si>
  <si>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</si>
  <si>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</si>
  <si>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</si>
  <si>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</si>
  <si>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</si>
  <si>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</si>
  <si>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</si>
  <si>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</si>
  <si>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</si>
  <si>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</si>
  <si>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</si>
  <si>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</si>
  <si>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</si>
  <si>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</si>
  <si>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</si>
  <si>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</si>
  <si>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</si>
  <si>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</si>
  <si>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</si>
  <si>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</si>
  <si>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</si>
  <si>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</si>
  <si>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</si>
  <si>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</si>
  <si>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</si>
  <si>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</si>
  <si>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</si>
  <si>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</si>
  <si>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</si>
  <si>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</si>
  <si>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</si>
  <si>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</si>
  <si>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</si>
  <si>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</si>
  <si>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</si>
  <si>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</si>
  <si>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</si>
  <si>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</si>
  <si>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</si>
  <si>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</si>
  <si>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</si>
  <si>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</si>
  <si>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</si>
  <si>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</si>
  <si>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</si>
  <si>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</si>
  <si>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</si>
  <si>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</si>
  <si>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</si>
  <si>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</si>
  <si>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</si>
  <si>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</si>
  <si>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</si>
  <si>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</si>
  <si>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</si>
  <si>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</si>
  <si>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</si>
  <si>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</si>
  <si>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</si>
  <si>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</si>
  <si>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</si>
  <si>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</si>
  <si>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</si>
  <si>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</si>
  <si>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</si>
  <si>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</si>
  <si>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</si>
  <si>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</si>
  <si>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</si>
  <si>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</si>
  <si>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</si>
  <si>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</si>
  <si>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</si>
  <si>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</si>
  <si>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</si>
  <si>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</si>
  <si>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</si>
  <si>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</si>
  <si>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</si>
  <si>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</si>
  <si>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</si>
  <si>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</si>
  <si>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</si>
  <si>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</si>
  <si>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</si>
  <si>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</si>
  <si>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</si>
  <si>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</si>
  <si>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</si>
  <si>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</si>
  <si>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</si>
  <si>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</si>
  <si>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</si>
  <si>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</si>
  <si>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</si>
  <si>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</si>
  <si>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</si>
  <si>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</si>
  <si>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</si>
  <si>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</si>
  <si>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</si>
  <si>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</si>
  <si>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</si>
  <si>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</si>
  <si>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</si>
  <si>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</si>
  <si>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</si>
  <si>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</si>
  <si>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</si>
  <si>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</si>
  <si>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</si>
  <si>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</si>
  <si>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</si>
  <si>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</si>
  <si>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</si>
  <si>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</si>
  <si>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</si>
  <si>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</si>
  <si>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</si>
  <si>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</si>
  <si>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</si>
  <si>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</si>
  <si>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</si>
  <si>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</si>
  <si>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</si>
  <si>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</si>
  <si>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</si>
  <si>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</si>
  <si>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</si>
  <si>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</si>
  <si>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</si>
  <si>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</si>
  <si>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</si>
  <si>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</si>
  <si>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</si>
  <si>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</si>
  <si>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</si>
  <si>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</si>
  <si>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</si>
  <si>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</si>
  <si>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</si>
  <si>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</si>
  <si>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</si>
  <si>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</si>
  <si>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</si>
  <si>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</si>
  <si>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</si>
  <si>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</si>
  <si>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</si>
  <si>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</si>
  <si>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</si>
  <si>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</si>
  <si>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</si>
  <si>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</si>
  <si>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</si>
  <si>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</si>
  <si>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</si>
  <si>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</si>
  <si>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</si>
  <si>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</si>
  <si>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</si>
  <si>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</si>
  <si>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</si>
  <si>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</si>
  <si>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</si>
  <si>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</si>
  <si>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</si>
  <si>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</si>
  <si>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</si>
  <si>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</si>
  <si>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</si>
  <si>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</si>
  <si>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</si>
  <si>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</si>
  <si>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</si>
  <si>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</si>
  <si>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</si>
  <si>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</si>
  <si>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</si>
  <si>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</si>
  <si>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</si>
  <si>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</si>
  <si>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</si>
  <si>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</si>
  <si>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</si>
  <si>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</si>
  <si>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</si>
  <si>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</si>
  <si>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</si>
  <si>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</si>
  <si>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</si>
  <si>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</si>
  <si>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</si>
  <si>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</si>
  <si>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</si>
  <si>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</si>
  <si>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</si>
  <si>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</si>
  <si>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</si>
  <si>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</si>
  <si>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</si>
  <si>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</si>
  <si>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</si>
  <si>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</si>
  <si>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</si>
  <si>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</si>
  <si>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</si>
  <si>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</si>
  <si>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</si>
  <si>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</si>
  <si>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</si>
  <si>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</si>
  <si>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</si>
  <si>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</si>
  <si>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</si>
  <si>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</si>
  <si>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</si>
  <si>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</si>
  <si>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</si>
  <si>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</si>
  <si>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</si>
  <si>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</si>
  <si>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</si>
  <si>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</si>
  <si>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</si>
  <si>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</si>
  <si>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</si>
  <si>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</si>
  <si>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</si>
  <si>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</si>
  <si>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</si>
  <si>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</si>
  <si>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</si>
  <si>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</si>
  <si>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</si>
  <si>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</si>
  <si>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</si>
  <si>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</si>
  <si>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</si>
  <si>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</si>
  <si>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</si>
  <si>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</si>
  <si>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</si>
  <si>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</si>
  <si>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</si>
  <si>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</si>
  <si>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</si>
  <si>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</si>
  <si>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</si>
  <si>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</si>
  <si>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</si>
  <si>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</si>
  <si>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</si>
  <si>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</si>
  <si>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</si>
  <si>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</si>
  <si>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</si>
  <si>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</si>
  <si>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</si>
  <si>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</si>
  <si>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</si>
  <si>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</si>
  <si>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</si>
  <si>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</si>
  <si>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</si>
  <si>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</si>
  <si>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</si>
  <si>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</si>
  <si>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</si>
  <si>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</si>
  <si>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</si>
  <si>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</si>
  <si>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</si>
  <si>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</si>
  <si>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</si>
  <si>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</si>
  <si>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</si>
  <si>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</si>
  <si>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</si>
  <si>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</si>
  <si>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</si>
  <si>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</si>
  <si>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</si>
  <si>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</si>
  <si>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</si>
  <si>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</si>
  <si>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</si>
  <si>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</si>
  <si>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</si>
  <si>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</si>
  <si>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</si>
  <si>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</si>
  <si>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</si>
  <si>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</si>
  <si>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</si>
  <si>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</si>
  <si>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</si>
  <si>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</si>
  <si>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</si>
  <si>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</si>
  <si>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</si>
  <si>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</si>
  <si>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</si>
  <si>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</si>
  <si>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</si>
  <si>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</si>
  <si>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</si>
  <si>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</si>
  <si>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</si>
  <si>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</si>
  <si>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</si>
  <si>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</si>
  <si>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</si>
  <si>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</si>
  <si>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</si>
  <si>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</si>
  <si>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</si>
  <si>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</si>
  <si>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</si>
  <si>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</si>
  <si>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</si>
  <si>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</si>
  <si>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</si>
  <si>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</si>
  <si>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</si>
  <si>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</si>
  <si>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</si>
  <si>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</si>
  <si>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</si>
  <si>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</si>
  <si>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</si>
  <si>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</si>
  <si>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</si>
  <si>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</si>
  <si>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</si>
  <si>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</si>
  <si>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</si>
  <si>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</si>
  <si>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</si>
  <si>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</si>
  <si>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</si>
  <si>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</si>
  <si>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</si>
  <si>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</si>
  <si>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</si>
  <si>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</si>
  <si>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</si>
  <si>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</si>
  <si>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</si>
  <si>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</si>
  <si>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</si>
  <si>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</si>
  <si>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</si>
  <si>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</si>
  <si>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</si>
  <si>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</si>
  <si>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</si>
  <si>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</si>
  <si>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</si>
  <si>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</si>
  <si>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</si>
  <si>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</si>
  <si>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</si>
  <si>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</si>
  <si>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</si>
  <si>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</si>
  <si>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</si>
  <si>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</si>
  <si>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</si>
  <si>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</si>
  <si>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</si>
  <si>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</si>
  <si>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</si>
  <si>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</si>
  <si>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</si>
  <si>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</si>
  <si>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</si>
  <si>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</si>
  <si>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</si>
  <si>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</si>
  <si>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</si>
  <si>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</si>
  <si>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</si>
  <si>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</si>
  <si>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</si>
  <si>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</si>
  <si>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</si>
  <si>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</si>
  <si>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</si>
  <si>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</si>
  <si>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</si>
  <si>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</si>
  <si>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</si>
  <si>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</si>
  <si>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</si>
  <si>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</si>
  <si>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</si>
  <si>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</si>
  <si>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</si>
  <si>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</si>
  <si>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</si>
  <si>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</si>
  <si>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</si>
  <si>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</si>
  <si>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</si>
  <si>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</si>
  <si>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</si>
  <si>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</si>
  <si>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</si>
  <si>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</si>
  <si>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</si>
  <si>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</si>
  <si>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</si>
  <si>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</si>
  <si>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</si>
  <si>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</si>
  <si>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</si>
  <si>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</si>
  <si>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</si>
  <si>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</si>
  <si>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</si>
  <si>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</si>
  <si>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</si>
  <si>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</si>
  <si>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</si>
  <si>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</si>
  <si>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</si>
  <si>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</si>
  <si>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</si>
  <si>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</si>
  <si>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</si>
  <si>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</si>
  <si>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</si>
  <si>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</si>
  <si>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</si>
  <si>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</si>
  <si>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</si>
  <si>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</si>
  <si>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</si>
  <si>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</si>
  <si>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</si>
  <si>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</si>
  <si>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</si>
  <si>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</si>
  <si>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</si>
  <si>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</si>
  <si>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</si>
  <si>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</si>
  <si>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</si>
  <si>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</si>
  <si>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</si>
  <si>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</si>
  <si>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</si>
  <si>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</si>
  <si>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</si>
  <si>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</si>
  <si>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</si>
  <si>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</si>
  <si>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</si>
  <si>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</si>
  <si>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</si>
  <si>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</si>
  <si>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</si>
  <si>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</si>
  <si>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</si>
  <si>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</si>
  <si>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</si>
  <si>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</si>
  <si>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</si>
  <si>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</si>
  <si>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</si>
  <si>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</si>
  <si>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</si>
  <si>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</si>
  <si>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</si>
  <si>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</si>
  <si>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</si>
  <si>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</si>
  <si>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</si>
  <si>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</si>
  <si>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</si>
  <si>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</si>
  <si>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</si>
  <si>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</si>
  <si>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</si>
  <si>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</si>
  <si>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</si>
  <si>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</si>
  <si>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</si>
  <si>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</si>
  <si>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</si>
  <si>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</si>
  <si>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</si>
  <si>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</si>
  <si>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</si>
  <si>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</si>
  <si>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</si>
  <si>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</si>
  <si>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</si>
  <si>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</si>
  <si>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</si>
  <si>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</si>
  <si>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</si>
  <si>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</si>
  <si>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</si>
  <si>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</si>
  <si>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</si>
  <si>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</si>
  <si>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</si>
  <si>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</si>
  <si>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</si>
  <si>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</si>
  <si>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</si>
  <si>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</si>
  <si>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</si>
  <si>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</si>
  <si>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</si>
  <si>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</si>
  <si>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</si>
  <si>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</si>
  <si>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</si>
  <si>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</si>
  <si>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</si>
  <si>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</si>
  <si>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</si>
  <si>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</si>
  <si>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</si>
  <si>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</si>
  <si>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</si>
  <si>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</si>
  <si>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</si>
  <si>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</si>
  <si>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</si>
  <si>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</si>
  <si>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</si>
  <si>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</si>
  <si>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</si>
  <si>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</si>
  <si>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</si>
  <si>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</si>
  <si>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</si>
  <si>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</si>
  <si>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</si>
  <si>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</si>
  <si>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</si>
  <si>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</si>
  <si>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</si>
  <si>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</si>
  <si>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</si>
  <si>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</si>
  <si>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</si>
  <si>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</si>
  <si>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</si>
  <si>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</si>
  <si>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</si>
  <si>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</si>
  <si>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</si>
  <si>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</si>
  <si>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</si>
  <si>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</si>
  <si>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</si>
  <si>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</si>
  <si>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</si>
  <si>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</si>
  <si>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</si>
  <si>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</si>
  <si>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</si>
  <si>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</si>
  <si>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</si>
  <si>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</si>
  <si>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</si>
  <si>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</si>
  <si>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</si>
  <si>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</si>
  <si>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</si>
  <si>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</si>
  <si>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</si>
  <si>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</si>
  <si>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</si>
  <si>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</si>
  <si>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</si>
  <si>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</si>
  <si>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</si>
  <si>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</si>
  <si>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</si>
  <si>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</si>
  <si>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</si>
  <si>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</si>
  <si>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</si>
  <si>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</si>
  <si>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</si>
  <si>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</si>
  <si>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</si>
  <si>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</si>
  <si>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</si>
  <si>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</si>
  <si>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</si>
  <si>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</si>
  <si>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</si>
  <si>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</si>
  <si>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</si>
  <si>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</si>
  <si>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</si>
  <si>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</si>
  <si>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</si>
  <si>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</si>
  <si>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</si>
  <si>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</si>
  <si>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</si>
  <si>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</si>
  <si>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</si>
  <si>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</si>
  <si>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</si>
  <si>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</si>
  <si>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</si>
  <si>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</si>
  <si>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</si>
  <si>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</si>
  <si>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</si>
  <si>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</si>
  <si>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</si>
  <si>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</si>
  <si>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</si>
  <si>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</si>
  <si>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</si>
  <si>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</si>
  <si>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</si>
  <si>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</si>
  <si>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</si>
  <si>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</si>
  <si>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</si>
  <si>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</si>
  <si>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</si>
  <si>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</si>
  <si>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</si>
  <si>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</si>
  <si>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</si>
  <si>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</si>
  <si>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</si>
  <si>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</si>
  <si>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</si>
  <si>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</si>
  <si>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</si>
  <si>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</si>
  <si>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</si>
  <si>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</si>
  <si>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</si>
  <si>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</si>
  <si>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</si>
  <si>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</si>
  <si>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</si>
  <si>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</si>
  <si>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</si>
  <si>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</si>
  <si>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</si>
  <si>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</si>
  <si>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</si>
  <si>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</si>
  <si>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</si>
  <si>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</si>
  <si>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</si>
  <si>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</si>
  <si>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</si>
  <si>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</si>
  <si>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</si>
  <si>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</si>
  <si>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</si>
  <si>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</si>
  <si>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</si>
  <si>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</si>
  <si>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</si>
  <si>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</si>
  <si>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</si>
  <si>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</si>
  <si>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</si>
  <si>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</si>
  <si>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</si>
  <si>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</si>
  <si>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</si>
  <si>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</si>
  <si>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</si>
  <si>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</si>
  <si>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</si>
  <si>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</si>
  <si>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</si>
  <si>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</si>
  <si>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</si>
  <si>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</si>
  <si>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</si>
  <si>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</si>
  <si>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</si>
  <si>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</si>
  <si>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</si>
  <si>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</si>
  <si>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</si>
  <si>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</si>
  <si>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</si>
  <si>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</si>
  <si>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</si>
  <si>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</si>
  <si>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</si>
  <si>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</si>
  <si>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</si>
  <si>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</si>
  <si>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</si>
  <si>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</si>
  <si>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</si>
  <si>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</si>
  <si>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</si>
  <si>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</si>
  <si>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</si>
  <si>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</si>
  <si>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</si>
  <si>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</si>
  <si>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</si>
  <si>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</si>
  <si>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</si>
  <si>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</si>
  <si>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</si>
  <si>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</si>
  <si>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</si>
  <si>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</si>
  <si>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</si>
  <si>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</si>
  <si>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</si>
  <si>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</si>
  <si>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</si>
  <si>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</si>
  <si>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</si>
  <si>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</si>
  <si>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</si>
  <si>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</si>
  <si>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</si>
  <si>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</si>
  <si>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</si>
  <si>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</si>
  <si>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</si>
  <si>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</si>
  <si>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</si>
  <si>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</si>
  <si>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</si>
  <si>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</si>
  <si>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</si>
  <si>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</si>
  <si>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</si>
  <si>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</si>
  <si>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</si>
  <si>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</si>
  <si>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</si>
  <si>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</si>
  <si>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</si>
  <si>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</si>
  <si>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</si>
  <si>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</si>
  <si>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</si>
  <si>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</si>
  <si>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</si>
  <si>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</si>
  <si>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</si>
  <si>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</si>
  <si>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</si>
  <si>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</si>
  <si>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</si>
  <si>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</si>
  <si>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</si>
  <si>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</si>
  <si>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</si>
  <si>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</si>
  <si>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</si>
  <si>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</si>
  <si>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</si>
  <si>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</si>
  <si>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</si>
  <si>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</si>
  <si>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</si>
  <si>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</si>
  <si>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</si>
  <si>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</si>
  <si>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</si>
  <si>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</si>
  <si>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</si>
  <si>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</si>
  <si>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</si>
  <si>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</si>
  <si>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</si>
  <si>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</si>
  <si>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</si>
  <si>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</si>
  <si>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</si>
  <si>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</si>
  <si>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</si>
  <si>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</si>
  <si>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</si>
  <si>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</si>
  <si>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</si>
  <si>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</si>
  <si>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</si>
  <si>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</si>
  <si>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</si>
  <si>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</si>
  <si>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</si>
  <si>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</si>
  <si>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</si>
  <si>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</si>
  <si>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</si>
  <si>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</si>
  <si>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</si>
  <si>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</si>
  <si>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</si>
  <si>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</si>
  <si>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</si>
  <si>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</si>
  <si>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</si>
  <si>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</si>
  <si>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</si>
  <si>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</si>
  <si>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</si>
  <si>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</si>
  <si>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</si>
  <si>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</si>
  <si>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</si>
  <si>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</si>
  <si>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</si>
  <si>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</si>
  <si>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</si>
  <si>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</si>
  <si>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</si>
  <si>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</si>
  <si>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</si>
  <si>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</si>
  <si>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</si>
  <si>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</si>
  <si>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</si>
  <si>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</si>
  <si>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</si>
  <si>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</si>
  <si>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</si>
  <si>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</si>
  <si>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</si>
  <si>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</si>
  <si>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</si>
  <si>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</si>
  <si>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</si>
  <si>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</si>
  <si>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</si>
  <si>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</si>
  <si>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</si>
  <si>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</si>
  <si>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</si>
  <si>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</si>
  <si>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</si>
  <si>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</si>
  <si>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</si>
  <si>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</si>
  <si>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</si>
  <si>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</si>
  <si>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</si>
  <si>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</si>
  <si>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</si>
  <si>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</si>
  <si>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</si>
  <si>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</si>
  <si>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</si>
  <si>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</si>
  <si>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</si>
  <si>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</si>
  <si>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</si>
  <si>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</si>
  <si>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</si>
  <si>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</si>
  <si>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</si>
  <si>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</si>
  <si>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</si>
  <si>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</si>
  <si>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</si>
  <si>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</si>
  <si>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</si>
  <si>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</si>
  <si>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</si>
  <si>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</si>
  <si>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</si>
  <si>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</si>
  <si>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</si>
  <si>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</si>
  <si>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</si>
  <si>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</si>
  <si>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</si>
  <si>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</si>
  <si>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</si>
  <si>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</si>
  <si>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</si>
  <si>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</si>
  <si>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</si>
  <si>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</si>
  <si>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</si>
  <si>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</si>
  <si>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</si>
  <si>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</si>
  <si>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</si>
  <si>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</si>
  <si>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</si>
  <si>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</si>
  <si>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</si>
  <si>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</si>
  <si>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</si>
  <si>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</si>
  <si>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</si>
  <si>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</si>
  <si>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</si>
  <si>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</si>
  <si>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</si>
  <si>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</si>
  <si>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</si>
  <si>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</si>
  <si>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</si>
  <si>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</si>
  <si>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</si>
  <si>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</si>
  <si>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</si>
  <si>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</si>
  <si>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</si>
  <si>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</si>
  <si>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</si>
  <si>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</si>
  <si>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</si>
  <si>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</si>
  <si>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</si>
  <si>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</si>
  <si>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</si>
  <si>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</si>
  <si>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</si>
  <si>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</si>
  <si>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</si>
  <si>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</si>
  <si>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</si>
  <si>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</si>
  <si>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</si>
  <si>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</si>
  <si>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</si>
  <si>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</si>
  <si>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</si>
  <si>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</si>
  <si>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</si>
  <si>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</si>
  <si>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</si>
  <si>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</si>
  <si>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</si>
  <si>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</si>
  <si>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</si>
  <si>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</si>
  <si>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</si>
  <si>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</si>
  <si>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</si>
  <si>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</si>
  <si>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</si>
  <si>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</si>
  <si>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</si>
  <si>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</si>
  <si>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</si>
  <si>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</si>
  <si>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</si>
  <si>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</si>
  <si>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</si>
  <si>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</si>
  <si>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</si>
  <si>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</si>
  <si>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</si>
  <si>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</si>
  <si>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</si>
  <si>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</si>
  <si>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</si>
  <si>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</si>
  <si>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</si>
  <si>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</si>
  <si>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</si>
  <si>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</si>
  <si>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</si>
  <si>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</si>
  <si>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</si>
  <si>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</si>
  <si>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</si>
  <si>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</si>
  <si>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</si>
  <si>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</si>
  <si>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</si>
  <si>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</si>
  <si>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</si>
  <si>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</si>
  <si>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</si>
  <si>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</si>
  <si>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</si>
  <si>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</si>
  <si>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</si>
  <si>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</si>
  <si>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</si>
  <si>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</si>
  <si>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</si>
  <si>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</si>
  <si>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</si>
  <si>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</si>
  <si>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</si>
  <si>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</si>
  <si>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</si>
  <si>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</si>
  <si>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</si>
  <si>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</si>
  <si>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</si>
  <si>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</si>
  <si>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</si>
  <si>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</si>
  <si>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</si>
  <si>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</si>
  <si>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</si>
  <si>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</si>
  <si>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</si>
  <si>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</si>
  <si>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</si>
  <si>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</si>
  <si>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</si>
  <si>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</si>
  <si>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</si>
  <si>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</si>
  <si>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</si>
  <si>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</si>
  <si>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</si>
  <si>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</si>
  <si>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</si>
  <si>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</si>
  <si>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</si>
  <si>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</si>
  <si>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</si>
  <si>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</si>
  <si>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</si>
  <si>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</si>
  <si>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</si>
  <si>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</si>
  <si>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</si>
  <si>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</si>
  <si>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</si>
  <si>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</si>
  <si>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</si>
  <si>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</si>
  <si>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</si>
  <si>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</si>
  <si>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</si>
  <si>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</si>
  <si>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</si>
  <si>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</si>
  <si>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</si>
  <si>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</si>
  <si>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</si>
  <si>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</si>
  <si>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</si>
  <si>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</si>
  <si>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</si>
  <si>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</si>
  <si>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</si>
  <si>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</si>
  <si>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</si>
  <si>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</si>
  <si>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</si>
  <si>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</si>
  <si>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</si>
  <si>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</si>
  <si>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</si>
  <si>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</si>
  <si>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</si>
  <si>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</si>
  <si>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</si>
  <si>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</si>
  <si>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</si>
  <si>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</si>
  <si>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</si>
  <si>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</si>
  <si>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</si>
  <si>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</si>
  <si>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</si>
  <si>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</si>
  <si>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</si>
  <si>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</si>
  <si>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</si>
  <si>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</si>
  <si>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</si>
  <si>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</si>
  <si>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</si>
  <si>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</si>
  <si>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</si>
  <si>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</si>
  <si>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</si>
  <si>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</si>
  <si>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</si>
  <si>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</si>
  <si>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</si>
  <si>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</si>
  <si>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</si>
  <si>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</si>
  <si>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</si>
  <si>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</si>
  <si>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</si>
  <si>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</si>
  <si>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</si>
  <si>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</si>
  <si>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</si>
  <si>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</si>
  <si>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</si>
  <si>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</si>
  <si>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</si>
  <si>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</si>
  <si>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</si>
  <si>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</si>
  <si>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</si>
  <si>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</si>
  <si>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</si>
  <si>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</si>
  <si>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</si>
  <si>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</si>
  <si>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</si>
  <si>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</si>
  <si>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</si>
  <si>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</si>
  <si>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</si>
  <si>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</si>
  <si>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</si>
  <si>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</si>
  <si>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</si>
  <si>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</si>
  <si>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</si>
  <si>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</si>
  <si>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</si>
  <si>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</si>
  <si>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</si>
  <si>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</si>
  <si>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</si>
  <si>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</si>
  <si>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</si>
  <si>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</si>
  <si>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</si>
  <si>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</si>
  <si>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</si>
  <si>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</si>
  <si>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</si>
  <si>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</si>
  <si>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</si>
  <si>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</si>
  <si>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</si>
  <si>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</si>
  <si>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</si>
  <si>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</si>
  <si>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</si>
  <si>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</si>
  <si>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</si>
  <si>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</si>
  <si>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</si>
  <si>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</si>
  <si>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</si>
  <si>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</si>
  <si>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</si>
  <si>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</si>
  <si>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</si>
  <si>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</si>
  <si>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</si>
  <si>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</si>
  <si>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</si>
  <si>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</si>
  <si>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</si>
  <si>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</si>
  <si>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</si>
  <si>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</si>
  <si>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</si>
  <si>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</si>
  <si>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</si>
  <si>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</si>
  <si>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</si>
  <si>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</si>
  <si>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</si>
  <si>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</si>
  <si>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</si>
  <si>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</si>
  <si>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</si>
  <si>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</si>
  <si>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</si>
  <si>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</si>
  <si>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</si>
  <si>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</si>
  <si>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</si>
  <si>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</si>
  <si>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</si>
  <si>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</si>
  <si>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</si>
  <si>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</si>
  <si>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</si>
  <si>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</si>
  <si>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</si>
  <si>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</si>
  <si>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</si>
  <si>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</si>
  <si>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</si>
  <si>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</si>
  <si>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</si>
  <si>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</si>
  <si>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</si>
  <si>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</si>
  <si>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</si>
  <si>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</si>
  <si>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</si>
  <si>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</si>
  <si>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</si>
  <si>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</si>
  <si>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</si>
  <si>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</si>
  <si>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</si>
  <si>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</si>
  <si>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</si>
  <si>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</si>
  <si>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</si>
  <si>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</si>
  <si>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</si>
  <si>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</si>
  <si>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</si>
  <si>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</si>
  <si>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</si>
  <si>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</si>
  <si>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</si>
  <si>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</si>
  <si>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</si>
  <si>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</si>
  <si>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</si>
  <si>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</si>
  <si>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</si>
  <si>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</si>
  <si>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</si>
  <si>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</si>
  <si>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</si>
  <si>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</si>
  <si>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</si>
  <si>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</si>
  <si>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</si>
  <si>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</si>
  <si>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</si>
  <si>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</si>
  <si>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</si>
  <si>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</si>
  <si>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</si>
  <si>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</si>
  <si>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</si>
  <si>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</si>
  <si>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</si>
  <si>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</si>
  <si>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</si>
  <si>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</si>
  <si>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</si>
  <si>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</si>
  <si>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</si>
  <si>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</si>
  <si>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</si>
  <si>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</si>
  <si>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</si>
  <si>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</si>
  <si>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</si>
  <si>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</si>
  <si>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</si>
  <si>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</si>
  <si>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</si>
  <si>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</si>
  <si>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</si>
  <si>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</si>
  <si>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</si>
  <si>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</si>
  <si>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</si>
  <si>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</si>
  <si>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</si>
  <si>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</si>
  <si>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</si>
  <si>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</si>
  <si>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</si>
  <si>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</si>
  <si>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</si>
  <si>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</si>
  <si>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</si>
  <si>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</si>
  <si>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</si>
  <si>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</si>
  <si>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</si>
  <si>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</si>
  <si>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</si>
  <si>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</si>
  <si>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</si>
  <si>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</si>
  <si>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</si>
  <si>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</si>
  <si>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</si>
  <si>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</si>
  <si>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</si>
  <si>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</si>
  <si>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</si>
  <si>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</si>
  <si>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</si>
  <si>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</si>
  <si>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</si>
  <si>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</si>
  <si>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</si>
  <si>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</si>
  <si>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</si>
  <si>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</si>
  <si>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</si>
  <si>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</si>
  <si>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</si>
  <si>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</si>
  <si>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</si>
  <si>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</si>
  <si>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</si>
  <si>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</si>
  <si>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</si>
  <si>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</si>
  <si>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</si>
  <si>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</si>
  <si>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</si>
  <si>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</si>
  <si>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</si>
  <si>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</si>
  <si>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</si>
  <si>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</si>
  <si>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</si>
  <si>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</si>
  <si>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</si>
  <si>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</si>
  <si>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</si>
  <si>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</si>
  <si>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</si>
  <si>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</si>
  <si>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</si>
  <si>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</si>
  <si>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</si>
  <si>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</si>
  <si>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</si>
  <si>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</si>
  <si>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</si>
  <si>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</si>
  <si>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</si>
  <si>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</si>
  <si>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</si>
  <si>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</si>
  <si>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</si>
  <si>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</si>
  <si>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</si>
  <si>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</si>
  <si>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</si>
  <si>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</si>
  <si>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</si>
  <si>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</si>
  <si>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</si>
  <si>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</si>
  <si>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</si>
  <si>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</si>
  <si>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</si>
  <si>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</si>
  <si>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</si>
  <si>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</si>
  <si>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</si>
  <si>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</si>
  <si>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</si>
  <si>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</si>
  <si>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</si>
  <si>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</si>
  <si>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</si>
  <si>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</si>
  <si>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</si>
  <si>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</si>
  <si>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</si>
  <si>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</si>
  <si>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</si>
  <si>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</si>
  <si>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</si>
  <si>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</si>
  <si>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</si>
  <si>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</si>
  <si>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</si>
  <si>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</si>
  <si>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</si>
  <si>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</si>
  <si>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</si>
  <si>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</si>
  <si>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</si>
  <si>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</si>
  <si>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</si>
  <si>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</si>
  <si>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</si>
  <si>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</si>
  <si>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</si>
  <si>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</si>
  <si>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</si>
  <si>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</si>
  <si>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</si>
  <si>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</si>
  <si>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</si>
  <si>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</si>
  <si>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</si>
  <si>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</si>
  <si>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</si>
  <si>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</si>
  <si>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</si>
  <si>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</si>
  <si>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</si>
  <si>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</si>
  <si>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</si>
  <si>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</si>
  <si>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</si>
  <si>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</si>
  <si>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</si>
  <si>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</si>
  <si>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</si>
  <si>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</si>
  <si>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</si>
  <si>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</si>
  <si>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</si>
  <si>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</si>
  <si>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</si>
  <si>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</si>
  <si>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</si>
  <si>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</si>
  <si>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</si>
  <si>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</si>
  <si>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</si>
  <si>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</si>
  <si>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</si>
  <si>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</si>
  <si>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</si>
  <si>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</si>
  <si>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</si>
  <si>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</si>
  <si>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</si>
  <si>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</si>
  <si>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</si>
  <si>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</si>
  <si>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</si>
  <si>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</si>
  <si>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</si>
  <si>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</si>
  <si>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</si>
  <si>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</si>
  <si>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</si>
  <si>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</si>
  <si>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</si>
  <si>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</si>
  <si>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</si>
  <si>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</si>
  <si>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</si>
  <si>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</si>
  <si>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</si>
  <si>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</si>
  <si>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</si>
  <si>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</si>
  <si>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</si>
  <si>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</si>
  <si>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</si>
  <si>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</si>
  <si>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</si>
  <si>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</si>
  <si>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</si>
  <si>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</si>
  <si>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</si>
  <si>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</si>
  <si>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</si>
  <si>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</si>
  <si>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</si>
  <si>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</si>
  <si>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</si>
  <si>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</si>
  <si>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</si>
  <si>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</si>
  <si>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</si>
  <si>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</si>
  <si>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</si>
  <si>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</si>
  <si>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</si>
  <si>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</si>
  <si>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</si>
  <si>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</si>
  <si>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</si>
  <si>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</si>
  <si>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</si>
  <si>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</si>
  <si>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</si>
  <si>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</si>
  <si>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</si>
  <si>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</si>
  <si>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</si>
  <si>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</si>
  <si>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</si>
  <si>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</si>
  <si>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</si>
  <si>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</si>
  <si>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</si>
  <si>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</si>
  <si>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</si>
  <si>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</si>
  <si>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</si>
  <si>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</si>
  <si>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</si>
  <si>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</si>
  <si>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</si>
  <si>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</si>
  <si>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</si>
  <si>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</si>
  <si>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</si>
  <si>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</si>
  <si>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</si>
  <si>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</si>
  <si>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</si>
  <si>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</si>
  <si>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</si>
  <si>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</si>
  <si>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</si>
  <si>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</si>
  <si>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</si>
  <si>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</si>
  <si>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</si>
  <si>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</si>
  <si>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</si>
  <si>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</si>
  <si>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</si>
  <si>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</si>
  <si>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</si>
  <si>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</si>
  <si>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</si>
  <si>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</si>
  <si>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</si>
  <si>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</si>
  <si>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</si>
  <si>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</si>
  <si>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</si>
  <si>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</si>
  <si>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</si>
  <si>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</si>
  <si>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</si>
  <si>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</si>
  <si>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</si>
  <si>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</si>
  <si>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</si>
  <si>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</si>
  <si>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</si>
  <si>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</si>
  <si>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</si>
  <si>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</si>
  <si>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</si>
  <si>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</si>
  <si>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</si>
  <si>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</si>
  <si>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</si>
  <si>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</si>
  <si>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</si>
  <si>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</si>
  <si>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</si>
  <si>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</si>
  <si>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</si>
  <si>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</si>
  <si>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</si>
  <si>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</si>
  <si>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</si>
  <si>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</si>
  <si>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</si>
  <si>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</si>
  <si>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</si>
  <si>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</si>
  <si>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</si>
  <si>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</si>
  <si>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</si>
  <si>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</si>
  <si>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</si>
  <si>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</si>
  <si>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</si>
  <si>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</si>
  <si>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</si>
  <si>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</si>
  <si>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</si>
  <si>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</si>
  <si>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</si>
  <si>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</si>
  <si>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</si>
  <si>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</si>
  <si>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</si>
  <si>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</si>
  <si>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</si>
  <si>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</si>
  <si>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</si>
  <si>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</si>
  <si>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</si>
  <si>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</si>
  <si>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</si>
  <si>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</si>
  <si>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</si>
  <si>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</si>
  <si>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</si>
  <si>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</si>
  <si>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</si>
  <si>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</si>
  <si>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</si>
  <si>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</si>
  <si>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</si>
  <si>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</si>
  <si>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</si>
  <si>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</si>
  <si>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</si>
  <si>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</si>
  <si>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</si>
  <si>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</si>
  <si>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</si>
  <si>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</si>
  <si>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</si>
  <si>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</si>
  <si>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</si>
  <si>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</si>
  <si>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</si>
  <si>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</si>
  <si>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</si>
  <si>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</si>
  <si>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</si>
  <si>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</si>
  <si>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</si>
  <si>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</si>
  <si>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</si>
  <si>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</si>
  <si>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</si>
  <si>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</si>
  <si>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</si>
  <si>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</si>
  <si>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</si>
  <si>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</si>
  <si>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</si>
  <si>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</si>
  <si>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</si>
  <si>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</si>
  <si>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</si>
  <si>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</si>
  <si>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</si>
  <si>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</si>
  <si>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</si>
  <si>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</si>
  <si>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</si>
  <si>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</si>
  <si>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</si>
  <si>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</si>
  <si>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</si>
  <si>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</si>
  <si>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</si>
  <si>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</si>
  <si>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</si>
  <si>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</si>
  <si>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</si>
  <si>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</si>
  <si>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</si>
  <si>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</si>
  <si>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</si>
  <si>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</si>
  <si>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</si>
  <si>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</si>
  <si>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</si>
  <si>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</si>
  <si>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</si>
  <si>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</si>
  <si>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</si>
  <si>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</si>
  <si>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</si>
  <si>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</si>
  <si>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</si>
  <si>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</si>
  <si>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</si>
  <si>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</si>
  <si>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</si>
  <si>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</si>
  <si>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</si>
  <si>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</si>
  <si>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</si>
  <si>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</si>
  <si>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</si>
  <si>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</si>
  <si>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</si>
  <si>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</si>
  <si>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</si>
  <si>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</si>
  <si>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</si>
  <si>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</si>
  <si>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</si>
  <si>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</si>
  <si>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</si>
  <si>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</si>
  <si>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</si>
  <si>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</si>
  <si>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</si>
  <si>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</si>
  <si>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</si>
  <si>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</si>
  <si>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</si>
  <si>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</si>
  <si>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</si>
  <si>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</si>
  <si>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</si>
  <si>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</si>
  <si>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</si>
  <si>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</si>
  <si>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</si>
  <si>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</si>
  <si>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</si>
  <si>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</si>
  <si>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</si>
  <si>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</si>
  <si>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</si>
  <si>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</si>
  <si>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</si>
  <si>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</si>
  <si>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</si>
  <si>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</si>
  <si>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</si>
  <si>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</si>
  <si>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</si>
  <si>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</si>
  <si>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</si>
  <si>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</si>
  <si>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</si>
  <si>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</si>
  <si>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</si>
  <si>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</si>
  <si>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</si>
  <si>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</si>
  <si>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</si>
  <si>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</si>
  <si>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</si>
  <si>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</si>
  <si>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</si>
  <si>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</si>
  <si>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</si>
  <si>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</si>
  <si>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</si>
  <si>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</si>
  <si>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</si>
  <si>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</si>
  <si>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</si>
  <si>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</si>
  <si>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</si>
  <si>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</si>
  <si>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</si>
  <si>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</si>
  <si>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</si>
  <si>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</si>
  <si>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</si>
  <si>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</si>
  <si>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</si>
  <si>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</si>
  <si>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</si>
  <si>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</si>
  <si>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</si>
  <si>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</si>
  <si>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</si>
  <si>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</si>
  <si>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</si>
  <si>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</si>
  <si>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</si>
  <si>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</si>
  <si>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</si>
  <si>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</si>
  <si>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</si>
  <si>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</si>
  <si>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</si>
  <si>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</si>
  <si>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</si>
  <si>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</si>
  <si>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</si>
  <si>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</si>
  <si>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</si>
  <si>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</si>
  <si>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</si>
  <si>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</si>
  <si>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</si>
  <si>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</si>
  <si>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</si>
  <si>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</si>
  <si>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</si>
  <si>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</si>
  <si>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</si>
  <si>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</si>
  <si>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</si>
  <si>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</si>
  <si>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</si>
  <si>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</si>
  <si>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</si>
  <si>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</si>
  <si>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</si>
  <si>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</si>
  <si>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</si>
  <si>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</si>
  <si>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</si>
  <si>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</si>
  <si>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</si>
  <si>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</si>
  <si>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</si>
  <si>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</si>
  <si>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</si>
  <si>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</si>
  <si>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</si>
  <si>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</si>
  <si>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</si>
  <si>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</si>
  <si>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</si>
  <si>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</si>
  <si>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</si>
  <si>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</si>
  <si>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</si>
  <si>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</si>
  <si>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</si>
  <si>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</si>
  <si>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</si>
  <si>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</si>
  <si>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</si>
  <si>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</si>
  <si>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</si>
  <si>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</si>
  <si>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</si>
  <si>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</si>
  <si>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</si>
  <si>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</si>
  <si>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</si>
  <si>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</si>
  <si>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</si>
  <si>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</si>
  <si>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</si>
  <si>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</si>
  <si>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</si>
  <si>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</si>
  <si>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</si>
  <si>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</si>
  <si>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</si>
  <si>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</si>
  <si>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</si>
  <si>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</si>
  <si>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</si>
  <si>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</si>
  <si>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</si>
  <si>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</si>
  <si>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</si>
  <si>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</si>
  <si>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</si>
  <si>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</si>
  <si>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</si>
  <si>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</si>
  <si>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</si>
  <si>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</si>
  <si>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</si>
  <si>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</si>
  <si>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</si>
  <si>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</si>
  <si>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</si>
  <si>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</si>
  <si>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</si>
  <si>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</si>
  <si>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</si>
  <si>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</si>
  <si>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</si>
  <si>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</si>
  <si>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</si>
  <si>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</si>
  <si>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</si>
  <si>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</si>
  <si>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</si>
  <si>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</si>
  <si>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</si>
  <si>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</si>
  <si>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</si>
  <si>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</si>
  <si>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</si>
  <si>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</si>
  <si>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</si>
  <si>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</si>
  <si>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</si>
  <si>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</si>
  <si>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</si>
  <si>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</si>
  <si>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</si>
  <si>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</si>
  <si>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</si>
  <si>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</si>
  <si>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</si>
  <si>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</si>
  <si>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</si>
  <si>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</si>
  <si>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</si>
  <si>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</si>
  <si>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</si>
  <si>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</si>
  <si>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</si>
  <si>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</si>
  <si>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</si>
  <si>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</si>
  <si>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</si>
  <si>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</si>
  <si>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</si>
  <si>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</si>
  <si>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</si>
  <si>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</si>
  <si>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</si>
  <si>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</si>
  <si>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</si>
  <si>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</si>
  <si>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</si>
  <si>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</si>
  <si>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</si>
  <si>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</si>
  <si>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</si>
  <si>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</si>
  <si>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</si>
  <si>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</si>
  <si>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</si>
  <si>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</si>
  <si>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</si>
  <si>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</si>
  <si>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</si>
  <si>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</si>
  <si>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</si>
  <si>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</si>
  <si>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</si>
  <si>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</si>
  <si>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</si>
  <si>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</si>
  <si>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</si>
  <si>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</si>
  <si>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</si>
  <si>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</si>
  <si>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</si>
  <si>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</si>
  <si>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</si>
  <si>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</si>
  <si>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</si>
  <si>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</si>
  <si>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</si>
  <si>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</si>
  <si>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</si>
  <si>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</si>
  <si>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</si>
  <si>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</si>
  <si>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</si>
  <si>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</si>
  <si>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</si>
  <si>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</si>
  <si>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</si>
  <si>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</si>
  <si>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</si>
  <si>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</si>
  <si>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</si>
  <si>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</si>
  <si>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</si>
  <si>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</si>
  <si>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</si>
  <si>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</si>
  <si>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</si>
  <si>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</si>
  <si>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</si>
  <si>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</si>
  <si>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</si>
  <si>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</si>
  <si>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</si>
  <si>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</si>
  <si>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</si>
  <si>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</si>
  <si>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</si>
  <si>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</si>
  <si>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</si>
  <si>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</si>
  <si>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</si>
  <si>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</si>
  <si>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</si>
  <si>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</si>
  <si>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</si>
  <si>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</si>
  <si>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</si>
  <si>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</si>
  <si>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</si>
  <si>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</si>
  <si>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</si>
  <si>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</si>
  <si>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</si>
  <si>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</si>
  <si>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</si>
  <si>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</si>
  <si>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</si>
  <si>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</si>
  <si>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</si>
  <si>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</si>
  <si>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</si>
  <si>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</si>
  <si>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</si>
  <si>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</si>
  <si>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</si>
  <si>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</si>
  <si>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</si>
  <si>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</si>
  <si>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</si>
  <si>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</si>
  <si>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</si>
  <si>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</si>
  <si>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</si>
  <si>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</si>
  <si>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</si>
  <si>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</si>
  <si>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</si>
  <si>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</si>
  <si>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</si>
  <si>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</si>
  <si>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</si>
  <si>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</si>
  <si>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</si>
  <si>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</si>
  <si>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</si>
  <si>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</si>
  <si>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</si>
  <si>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</si>
  <si>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</si>
  <si>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</si>
  <si>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</si>
  <si>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</si>
  <si>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</si>
  <si>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</si>
  <si>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</si>
  <si>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</si>
  <si>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</si>
  <si>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</si>
  <si>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</si>
  <si>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</si>
  <si>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</si>
  <si>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</si>
  <si>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</si>
  <si>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</si>
  <si>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</si>
  <si>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</si>
  <si>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</si>
  <si>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</si>
  <si>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</si>
  <si>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</si>
  <si>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</si>
  <si>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</si>
  <si>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</si>
  <si>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</si>
  <si>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</si>
  <si>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</si>
  <si>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</si>
  <si>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</si>
  <si>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</si>
  <si>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</si>
  <si>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</si>
  <si>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</si>
  <si>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</si>
  <si>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</si>
  <si>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</si>
  <si>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</si>
  <si>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</si>
  <si>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</si>
  <si>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</si>
  <si>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</si>
  <si>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</si>
  <si>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</si>
  <si>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</si>
  <si>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</si>
  <si>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</si>
  <si>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</si>
  <si>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</si>
  <si>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</si>
  <si>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</si>
  <si>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</si>
  <si>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</si>
  <si>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</si>
  <si>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</si>
  <si>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</si>
  <si>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</si>
  <si>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</si>
  <si>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</si>
  <si>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</si>
  <si>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</si>
  <si>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</si>
  <si>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</si>
  <si>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</si>
  <si>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</si>
  <si>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</si>
  <si>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</si>
  <si>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</si>
  <si>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</si>
  <si>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</si>
  <si>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</si>
  <si>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</si>
  <si>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</si>
  <si>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</si>
  <si>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</si>
  <si>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</si>
  <si>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</si>
  <si>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</si>
  <si>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</si>
  <si>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</si>
  <si>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</si>
  <si>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</si>
  <si>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</si>
  <si>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</si>
  <si>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</si>
  <si>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</si>
  <si>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</si>
  <si>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</si>
  <si>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</si>
  <si>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</si>
  <si>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</si>
  <si>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</si>
  <si>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</si>
  <si>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</si>
  <si>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</si>
  <si>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</si>
  <si>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</si>
  <si>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</si>
  <si>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</si>
  <si>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</si>
  <si>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</si>
  <si>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</si>
  <si>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</si>
  <si>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</si>
  <si>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</si>
  <si>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</si>
  <si>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</si>
  <si>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</si>
  <si>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</si>
  <si>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</si>
  <si>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</si>
  <si>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</si>
  <si>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</si>
  <si>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</si>
  <si>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</si>
  <si>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</si>
  <si>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</si>
  <si>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</si>
  <si>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</si>
  <si>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</si>
  <si>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</si>
  <si>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</si>
  <si>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</si>
  <si>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</si>
  <si>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</si>
  <si>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</si>
  <si>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</si>
  <si>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</si>
  <si>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</si>
  <si>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</si>
  <si>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</si>
  <si>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</si>
  <si>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</si>
  <si>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</si>
  <si>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</si>
  <si>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</si>
  <si>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</si>
  <si>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</si>
  <si>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</si>
  <si>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</si>
  <si>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</si>
  <si>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</si>
  <si>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</si>
  <si>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</si>
  <si>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</si>
  <si>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</si>
  <si>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</si>
  <si>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</si>
  <si>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</si>
  <si>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</si>
  <si>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</si>
  <si>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</si>
  <si>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</si>
  <si>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</si>
  <si>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</si>
  <si>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</si>
  <si>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</si>
  <si>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</si>
  <si>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</si>
  <si>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</si>
  <si>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</si>
  <si>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</si>
  <si>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</si>
  <si>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</si>
  <si>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</si>
  <si>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</si>
  <si>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</si>
  <si>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</si>
  <si>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</si>
  <si>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</si>
  <si>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</si>
  <si>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</si>
  <si>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</si>
  <si>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</si>
  <si>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</si>
  <si>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</si>
  <si>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</si>
  <si>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</si>
  <si>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</si>
  <si>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</si>
  <si>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</si>
  <si>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</si>
  <si>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</si>
  <si>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</si>
  <si>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</si>
  <si>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</si>
  <si>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</si>
  <si>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</si>
  <si>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</si>
  <si>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</si>
  <si>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</si>
  <si>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</si>
  <si>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</si>
  <si>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</si>
  <si>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</si>
  <si>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</si>
  <si>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</si>
  <si>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</si>
  <si>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</si>
  <si>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</si>
  <si>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</si>
  <si>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</si>
  <si>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</si>
  <si>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</si>
  <si>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</si>
  <si>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</si>
  <si>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</si>
  <si>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</si>
  <si>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</si>
  <si>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</si>
  <si>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</si>
  <si>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</si>
  <si>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</si>
  <si>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</si>
  <si>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</si>
  <si>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</si>
  <si>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</si>
  <si>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</si>
  <si>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</si>
  <si>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</si>
  <si>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</si>
  <si>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</si>
  <si>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</si>
  <si>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</si>
  <si>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</si>
  <si>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</si>
  <si>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</si>
  <si>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</si>
  <si>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</si>
  <si>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</si>
  <si>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</si>
  <si>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</si>
  <si>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</si>
  <si>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</si>
  <si>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</si>
  <si>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</si>
  <si>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</si>
  <si>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</si>
  <si>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</si>
  <si>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</si>
  <si>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</si>
  <si>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</si>
  <si>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</si>
  <si>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</si>
  <si>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</si>
  <si>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</si>
  <si>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</si>
  <si>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</si>
  <si>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</si>
  <si>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</si>
  <si>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</si>
  <si>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</si>
  <si>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</si>
  <si>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</si>
  <si>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</si>
  <si>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</si>
  <si>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</si>
  <si>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</si>
  <si>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</si>
  <si>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</si>
  <si>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</si>
  <si>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</si>
  <si>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</si>
  <si>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</si>
  <si>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</si>
  <si>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</si>
  <si>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</si>
  <si>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</si>
  <si>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</si>
  <si>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</si>
  <si>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</si>
  <si>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</si>
  <si>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</si>
  <si>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</si>
  <si>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</si>
  <si>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</si>
  <si>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</si>
  <si>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</si>
  <si>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</si>
  <si>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</si>
  <si>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</si>
  <si>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</si>
  <si>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</si>
  <si>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</si>
  <si>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</si>
  <si>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</si>
  <si>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</si>
  <si>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</si>
  <si>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</si>
  <si>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</si>
  <si>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</si>
  <si>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</si>
  <si>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</si>
  <si>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</si>
  <si>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</si>
  <si>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</si>
  <si>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</si>
  <si>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</si>
  <si>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</si>
  <si>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</si>
  <si>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</si>
  <si>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</si>
  <si>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</si>
  <si>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</si>
  <si>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</si>
  <si>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</si>
  <si>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</si>
  <si>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</si>
  <si>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</si>
  <si>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</si>
  <si>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</si>
  <si>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</si>
  <si>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</si>
  <si>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</si>
  <si>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</si>
  <si>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</si>
  <si>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</si>
  <si>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</si>
  <si>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</si>
  <si>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</si>
  <si>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</si>
  <si>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</si>
  <si>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</si>
  <si>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</si>
  <si>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</si>
  <si>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</si>
  <si>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</si>
  <si>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</si>
  <si>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</si>
  <si>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</si>
  <si>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</si>
  <si>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</si>
  <si>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</si>
  <si>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</si>
  <si>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</si>
  <si>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</si>
  <si>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</si>
  <si>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</si>
  <si>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</si>
  <si>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</si>
  <si>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</si>
  <si>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</si>
  <si>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</si>
  <si>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</si>
  <si>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</si>
  <si>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</si>
  <si>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</si>
  <si>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</si>
  <si>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</si>
  <si>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</si>
  <si>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</si>
  <si>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</si>
  <si>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</si>
  <si>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</si>
  <si>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</si>
  <si>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</si>
  <si>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</si>
  <si>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</si>
  <si>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</si>
  <si>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</si>
  <si>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</si>
  <si>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</si>
  <si>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</si>
  <si>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</si>
  <si>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</si>
  <si>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</si>
  <si>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</si>
  <si>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</si>
  <si>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</si>
  <si>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</si>
  <si>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</si>
  <si>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</si>
  <si>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</si>
  <si>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</si>
  <si>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</si>
  <si>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</si>
  <si>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</si>
  <si>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</si>
  <si>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</si>
  <si>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</si>
  <si>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</si>
  <si>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</si>
  <si>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</si>
  <si>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</si>
  <si>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</si>
  <si>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</si>
  <si>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</si>
  <si>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</si>
  <si>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</si>
  <si>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</si>
  <si>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</si>
  <si>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</si>
  <si>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</si>
  <si>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</si>
  <si>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</si>
  <si>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</si>
  <si>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</si>
  <si>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</si>
  <si>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</si>
  <si>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</si>
  <si>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</si>
  <si>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</si>
  <si>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</si>
  <si>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</si>
  <si>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</si>
  <si>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</si>
  <si>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</si>
  <si>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</si>
  <si>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</si>
  <si>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</si>
  <si>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</si>
  <si>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</si>
  <si>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</si>
  <si>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</si>
  <si>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</si>
  <si>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</si>
  <si>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</si>
  <si>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</si>
  <si>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</si>
  <si>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</si>
  <si>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</si>
  <si>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</si>
  <si>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</si>
  <si>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</si>
  <si>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</si>
  <si>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</si>
  <si>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</si>
  <si>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</si>
  <si>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</si>
  <si>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</si>
  <si>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</si>
  <si>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</si>
  <si>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</si>
  <si>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</si>
  <si>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</si>
  <si>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</si>
  <si>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</si>
  <si>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</si>
  <si>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</si>
  <si>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</si>
  <si>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</si>
  <si>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</si>
  <si>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</si>
  <si>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</si>
  <si>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</si>
  <si>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</si>
  <si>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</si>
  <si>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</si>
  <si>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</si>
  <si>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</si>
  <si>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</si>
  <si>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</si>
  <si>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</si>
  <si>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</si>
  <si>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</si>
  <si>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</si>
  <si>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</si>
  <si>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</si>
  <si>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</si>
  <si>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</si>
  <si>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</si>
  <si>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</si>
  <si>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</si>
  <si>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</si>
  <si>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</si>
  <si>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</si>
  <si>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</si>
  <si>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</si>
  <si>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</si>
  <si>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</si>
  <si>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</si>
  <si>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</si>
  <si>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</si>
  <si>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</si>
  <si>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</si>
  <si>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</si>
  <si>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</si>
  <si>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</si>
  <si>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</si>
  <si>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</si>
  <si>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</si>
  <si>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</si>
  <si>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</si>
  <si>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</si>
  <si>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</si>
  <si>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</si>
  <si>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</si>
  <si>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</si>
  <si>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</si>
  <si>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</si>
  <si>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</si>
  <si>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</si>
  <si>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</si>
  <si>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</si>
  <si>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</si>
  <si>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</si>
  <si>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</si>
  <si>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</si>
  <si>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</si>
  <si>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</si>
  <si>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</si>
  <si>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</si>
  <si>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</si>
  <si>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</si>
  <si>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</si>
  <si>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</si>
  <si>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</si>
  <si>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</si>
  <si>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</si>
  <si>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</si>
  <si>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</si>
  <si>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</si>
  <si>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</si>
  <si>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</si>
  <si>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</si>
  <si>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</si>
  <si>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</si>
  <si>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</si>
  <si>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</si>
  <si>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</si>
  <si>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</si>
  <si>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</si>
  <si>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</si>
  <si>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</si>
  <si>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</si>
  <si>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</si>
  <si>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</si>
  <si>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</si>
  <si>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</si>
  <si>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</si>
  <si>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</si>
  <si>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</si>
  <si>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</si>
  <si>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</si>
  <si>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</si>
  <si>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</si>
  <si>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</si>
  <si>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</si>
  <si>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</si>
  <si>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</si>
  <si>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</si>
  <si>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</si>
  <si>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</si>
  <si>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</si>
  <si>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</si>
  <si>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</si>
  <si>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</si>
  <si>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</si>
  <si>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</si>
  <si>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</si>
  <si>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</si>
  <si>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</si>
  <si>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</si>
  <si>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</si>
  <si>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</si>
  <si>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</si>
  <si>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</si>
  <si>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</si>
  <si>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</si>
  <si>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</si>
  <si>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</si>
  <si>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</si>
  <si>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</si>
  <si>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</si>
  <si>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</si>
  <si>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</si>
  <si>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</si>
  <si>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</si>
  <si>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</si>
  <si>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</si>
  <si>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</si>
  <si>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</si>
  <si>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</si>
  <si>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</si>
  <si>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</si>
  <si>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</si>
  <si>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</si>
  <si>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</si>
  <si>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</si>
  <si>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</si>
  <si>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</si>
  <si>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</si>
  <si>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</si>
  <si>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</si>
  <si>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</si>
  <si>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</si>
  <si>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</si>
  <si>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</si>
  <si>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</si>
  <si>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</si>
  <si>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</si>
  <si>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</si>
  <si>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</si>
  <si>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</si>
  <si>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</si>
  <si>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</si>
  <si>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</si>
  <si>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</si>
  <si>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</si>
  <si>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</si>
  <si>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</si>
  <si>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</si>
  <si>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</si>
  <si>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</si>
  <si>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</si>
  <si>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</si>
  <si>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</si>
  <si>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</si>
  <si>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</si>
  <si>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</si>
  <si>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</si>
  <si>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</si>
  <si>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</si>
  <si>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</si>
  <si>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</si>
  <si>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</si>
  <si>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</si>
  <si>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</si>
  <si>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</si>
  <si>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</si>
  <si>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</si>
  <si>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</si>
  <si>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</si>
  <si>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</si>
  <si>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</si>
  <si>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</si>
  <si>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</si>
  <si>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</si>
  <si>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</si>
  <si>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</si>
  <si>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</si>
  <si>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</si>
  <si>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</si>
  <si>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</si>
  <si>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</si>
  <si>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</si>
  <si>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</si>
  <si>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</si>
  <si>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</si>
  <si>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</si>
  <si>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</si>
  <si>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</si>
  <si>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</si>
  <si>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</si>
  <si>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</si>
  <si>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</si>
  <si>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</si>
  <si>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</si>
  <si>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</si>
  <si>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</si>
  <si>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</si>
  <si>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</si>
  <si>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</si>
  <si>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</si>
  <si>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</si>
  <si>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</si>
  <si>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</si>
  <si>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</si>
  <si>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</si>
  <si>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</si>
  <si>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</si>
  <si>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</si>
  <si>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</si>
  <si>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</si>
  <si>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</si>
  <si>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</si>
  <si>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</si>
  <si>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</si>
  <si>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</si>
  <si>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</si>
  <si>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</si>
  <si>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</si>
  <si>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</si>
  <si>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</si>
  <si>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</si>
  <si>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</si>
  <si>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</si>
  <si>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</si>
  <si>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</si>
  <si>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</si>
  <si>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</si>
  <si>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</si>
  <si>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</si>
  <si>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</si>
  <si>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</si>
  <si>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</si>
  <si>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</si>
  <si>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</si>
  <si>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</si>
  <si>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</si>
  <si>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</si>
  <si>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</si>
  <si>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</si>
  <si>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</si>
  <si>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</si>
  <si>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</si>
  <si>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</si>
  <si>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</si>
  <si>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</si>
  <si>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</si>
  <si>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</si>
  <si>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</si>
  <si>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</si>
  <si>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</si>
  <si>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</si>
  <si>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</si>
  <si>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</si>
  <si>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</si>
  <si>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</si>
  <si>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</si>
  <si>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</si>
  <si>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</si>
  <si>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</si>
  <si>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</si>
  <si>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</si>
  <si>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</si>
  <si>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</si>
  <si>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</si>
  <si>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</si>
  <si>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</si>
  <si>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</si>
  <si>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</si>
  <si>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</si>
  <si>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</si>
  <si>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</si>
  <si>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</si>
  <si>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</si>
  <si>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</si>
  <si>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</si>
  <si>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</si>
  <si>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</si>
  <si>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</si>
  <si>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</si>
  <si>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</si>
  <si>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</si>
  <si>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</si>
  <si>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</si>
  <si>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</si>
  <si>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</si>
  <si>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</si>
  <si>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</si>
  <si>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</si>
  <si>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</si>
  <si>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</si>
  <si>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</si>
  <si>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</si>
  <si>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</si>
  <si>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</si>
  <si>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</si>
  <si>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</si>
  <si>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</si>
  <si>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</si>
  <si>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</si>
  <si>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</si>
  <si>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</si>
  <si>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</si>
  <si>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</si>
  <si>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</si>
  <si>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</si>
  <si>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</si>
  <si>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</si>
  <si>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</si>
  <si>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</si>
  <si>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</si>
  <si>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</si>
  <si>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</si>
  <si>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</si>
  <si>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</si>
  <si>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</si>
  <si>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</si>
  <si>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</si>
  <si>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</si>
  <si>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</si>
  <si>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</si>
  <si>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</si>
  <si>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</si>
  <si>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</si>
  <si>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</si>
  <si>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</si>
  <si>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</si>
  <si>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</si>
  <si>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</si>
  <si>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</si>
  <si>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</si>
  <si>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</si>
  <si>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</si>
  <si>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</si>
  <si>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</si>
  <si>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</si>
  <si>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</si>
  <si>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</si>
  <si>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</si>
  <si>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</si>
  <si>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</si>
  <si>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</si>
  <si>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</si>
  <si>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</si>
  <si>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</si>
  <si>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</si>
  <si>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</si>
  <si>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</si>
  <si>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</si>
  <si>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</si>
  <si>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</si>
  <si>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</si>
  <si>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</si>
  <si>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</si>
  <si>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</si>
  <si>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</si>
  <si>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</si>
  <si>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</si>
  <si>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</si>
  <si>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</si>
  <si>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</si>
  <si>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</si>
  <si>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</si>
  <si>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</si>
  <si>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</si>
  <si>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</si>
  <si>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</si>
  <si>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</si>
  <si>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</si>
  <si>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</si>
  <si>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</si>
  <si>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</si>
  <si>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</si>
  <si>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</si>
  <si>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</si>
  <si>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</si>
  <si>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</si>
  <si>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</si>
  <si>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</si>
  <si>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</si>
  <si>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</si>
  <si>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</si>
  <si>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</si>
  <si>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</si>
  <si>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</si>
  <si>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</si>
  <si>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</si>
  <si>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</si>
  <si>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</si>
  <si>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</si>
  <si>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</si>
  <si>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</si>
  <si>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</si>
  <si>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</si>
  <si>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</si>
  <si>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</si>
  <si>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</si>
  <si>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</si>
  <si>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</si>
  <si>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</si>
  <si>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</si>
  <si>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</si>
  <si>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</si>
  <si>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</si>
  <si>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</si>
  <si>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</si>
  <si>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</si>
  <si>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</si>
  <si>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</si>
  <si>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</si>
  <si>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</si>
  <si>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</si>
  <si>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</si>
  <si>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</si>
  <si>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</si>
  <si>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</si>
  <si>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</si>
  <si>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</si>
  <si>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</si>
  <si>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</si>
  <si>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</si>
  <si>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</si>
  <si>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</si>
  <si>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</si>
  <si>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</si>
  <si>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</si>
  <si>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</si>
  <si>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</si>
  <si>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</si>
  <si>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</si>
  <si>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</si>
  <si>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</si>
  <si>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</si>
  <si>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</si>
  <si>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</si>
  <si>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</si>
  <si>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</si>
  <si>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</si>
  <si>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</si>
  <si>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</si>
  <si>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</si>
  <si>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</si>
  <si>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</si>
  <si>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</si>
  <si>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</si>
  <si>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</si>
  <si>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</si>
  <si>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</si>
  <si>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</si>
  <si>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</si>
  <si>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</si>
  <si>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</si>
  <si>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</si>
  <si>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</si>
  <si>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</si>
  <si>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</si>
  <si>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</si>
  <si>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</si>
  <si>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</si>
  <si>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</si>
  <si>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</si>
  <si>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</si>
  <si>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</si>
  <si>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</si>
  <si>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</si>
  <si>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</si>
  <si>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</si>
  <si>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</si>
  <si>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</si>
  <si>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</si>
  <si>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</si>
  <si>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</si>
  <si>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</si>
  <si>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</si>
  <si>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</si>
  <si>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</si>
  <si>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</si>
  <si>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</si>
  <si>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</si>
  <si>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</si>
  <si>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</si>
  <si>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</si>
  <si>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</si>
  <si>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</si>
  <si>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</si>
  <si>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</si>
  <si>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</si>
  <si>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</si>
  <si>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</si>
  <si>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</si>
  <si>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</si>
  <si>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</si>
  <si>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</si>
  <si>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</si>
  <si>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</si>
  <si>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</si>
  <si>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</si>
  <si>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</si>
  <si>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</si>
  <si>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</si>
  <si>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</si>
  <si>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</si>
  <si>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</si>
  <si>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</si>
  <si>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</si>
  <si>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</si>
  <si>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</si>
  <si>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</si>
  <si>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</si>
  <si>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</si>
  <si>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</si>
  <si>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</si>
  <si>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</si>
  <si>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</si>
  <si>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</si>
  <si>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</si>
  <si>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</si>
  <si>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</si>
  <si>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</si>
  <si>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</si>
  <si>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</si>
  <si>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</si>
  <si>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</si>
  <si>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</si>
  <si>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</si>
  <si>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</si>
  <si>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</si>
  <si>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</si>
  <si>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</si>
  <si>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</si>
  <si>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</si>
  <si>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</si>
  <si>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</si>
  <si>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</si>
  <si>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</si>
  <si>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</si>
  <si>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</si>
  <si>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</si>
  <si>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</si>
  <si>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</si>
  <si>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</si>
  <si>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</si>
  <si>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</si>
  <si>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</si>
  <si>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</si>
  <si>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</si>
  <si>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</si>
  <si>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</si>
  <si>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</si>
  <si>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</si>
  <si>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</si>
  <si>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</si>
  <si>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</si>
  <si>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</si>
  <si>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</si>
  <si>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</si>
  <si>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</si>
  <si>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</si>
  <si>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</si>
  <si>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</si>
  <si>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</si>
  <si>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</si>
  <si>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</si>
  <si>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</si>
  <si>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</si>
  <si>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</si>
  <si>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</si>
  <si>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</si>
  <si>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</si>
  <si>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</si>
  <si>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</si>
  <si>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</si>
  <si>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</si>
  <si>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</si>
  <si>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</si>
  <si>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</si>
  <si>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</si>
  <si>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</si>
  <si>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</si>
  <si>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</si>
  <si>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</si>
  <si>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</si>
  <si>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</si>
  <si>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</si>
  <si>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</si>
  <si>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</si>
  <si>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</si>
  <si>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</si>
  <si>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</si>
  <si>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</si>
  <si>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</si>
  <si>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</si>
  <si>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</si>
  <si>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</si>
  <si>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</si>
  <si>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</si>
  <si>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</si>
  <si>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</si>
  <si>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</si>
  <si>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</si>
  <si>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</si>
  <si>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</si>
  <si>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</si>
  <si>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</si>
  <si>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</si>
  <si>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</si>
  <si>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</si>
  <si>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</si>
  <si>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</si>
  <si>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</si>
  <si>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</si>
  <si>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</si>
  <si>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</si>
  <si>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</si>
  <si>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</si>
  <si>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</si>
  <si>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</si>
  <si>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</si>
  <si>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</si>
  <si>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</si>
  <si>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</si>
  <si>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</si>
  <si>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</si>
  <si>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</si>
  <si>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</si>
  <si>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</si>
  <si>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</si>
  <si>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</si>
  <si>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</si>
  <si>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</si>
  <si>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</si>
  <si>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</si>
  <si>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</si>
  <si>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</si>
  <si>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</si>
  <si>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</si>
  <si>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</si>
  <si>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</si>
  <si>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</si>
  <si>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</si>
  <si>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</si>
  <si>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</si>
  <si>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</si>
  <si>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</si>
  <si>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</si>
  <si>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</si>
  <si>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</si>
  <si>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</si>
  <si>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</si>
  <si>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</si>
  <si>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</si>
  <si>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</si>
  <si>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</si>
  <si>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</si>
  <si>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</si>
  <si>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</si>
  <si>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</si>
  <si>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</si>
  <si>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</si>
  <si>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</si>
  <si>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</si>
  <si>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</si>
  <si>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</si>
  <si>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</si>
  <si>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</si>
  <si>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</si>
  <si>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</si>
  <si>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</si>
  <si>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</si>
  <si>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</si>
  <si>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</si>
  <si>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</si>
  <si>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</si>
  <si>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</si>
  <si>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</si>
  <si>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</si>
  <si>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</si>
  <si>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</si>
  <si>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</si>
  <si>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</si>
  <si>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</si>
  <si>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</si>
  <si>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</si>
  <si>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</si>
  <si>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</si>
  <si>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</si>
  <si>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</si>
  <si>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</si>
  <si>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</si>
  <si>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</si>
  <si>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</si>
  <si>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</si>
  <si>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</si>
  <si>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</si>
  <si>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</si>
  <si>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</si>
  <si>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</si>
  <si>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</si>
  <si>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</si>
  <si>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</si>
  <si>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</si>
  <si>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</si>
  <si>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</si>
  <si>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</si>
  <si>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</si>
  <si>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</si>
  <si>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</si>
  <si>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</si>
  <si>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</si>
  <si>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</si>
  <si>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</si>
  <si>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</si>
  <si>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</si>
  <si>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</si>
  <si>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</si>
  <si>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</si>
  <si>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</si>
  <si>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</si>
  <si>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</si>
  <si>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</si>
  <si>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</si>
  <si>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</si>
  <si>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</si>
  <si>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</si>
  <si>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</si>
  <si>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</si>
  <si>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</si>
  <si>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</si>
  <si>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</si>
  <si>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</si>
  <si>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</si>
  <si>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</si>
  <si>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</si>
  <si>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</si>
  <si>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</si>
  <si>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</si>
  <si>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</si>
  <si>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</si>
  <si>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</si>
  <si>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</si>
  <si>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</si>
  <si>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</si>
  <si>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</si>
  <si>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</si>
  <si>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</si>
  <si>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</si>
  <si>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</si>
  <si>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</si>
  <si>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</si>
  <si>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</si>
  <si>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</si>
  <si>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</si>
  <si>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</si>
  <si>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</si>
  <si>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</si>
  <si>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</si>
  <si>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</si>
  <si>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</si>
  <si>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</si>
  <si>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</si>
  <si>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</si>
  <si>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</si>
  <si>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</si>
  <si>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</si>
  <si>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</si>
  <si>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</si>
  <si>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</si>
  <si>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</si>
  <si>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</si>
  <si>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</si>
  <si>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</si>
  <si>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</si>
  <si>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</si>
  <si>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</si>
  <si>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</si>
  <si>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</si>
  <si>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</si>
  <si>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</si>
  <si>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</si>
  <si>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</si>
  <si>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</si>
  <si>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</si>
  <si>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</si>
  <si>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</si>
  <si>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</si>
  <si>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</si>
  <si>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</si>
  <si>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</si>
  <si>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</si>
  <si>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</si>
  <si>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</si>
  <si>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</si>
  <si>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</si>
  <si>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</si>
  <si>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</si>
  <si>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</si>
  <si>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</si>
  <si>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</si>
  <si>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</si>
  <si>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</si>
  <si>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</si>
  <si>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</si>
  <si>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</si>
  <si>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</si>
  <si>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</si>
  <si>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</si>
  <si>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</si>
  <si>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</si>
  <si>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</si>
  <si>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</si>
  <si>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</si>
  <si>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</si>
  <si>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</si>
  <si>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</si>
  <si>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</si>
  <si>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</si>
  <si>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</si>
  <si>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</si>
  <si>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</si>
  <si>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</si>
  <si>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</si>
  <si>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</si>
  <si>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</si>
  <si>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</si>
  <si>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</si>
  <si>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</si>
  <si>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</si>
  <si>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</si>
  <si>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</si>
  <si>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</si>
  <si>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</si>
  <si>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</si>
  <si>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</si>
  <si>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</si>
  <si>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</si>
  <si>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</si>
  <si>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</si>
  <si>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</si>
  <si>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</si>
  <si>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</si>
  <si>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</si>
  <si>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</si>
  <si>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</si>
  <si>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</si>
  <si>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</si>
  <si>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</si>
  <si>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</si>
  <si>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</si>
  <si>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</si>
  <si>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</si>
  <si>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</si>
  <si>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</si>
  <si>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</si>
  <si>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</si>
  <si>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</si>
  <si>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</si>
  <si>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</si>
  <si>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</si>
  <si>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</si>
  <si>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</si>
  <si>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</si>
  <si>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</si>
  <si>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</si>
  <si>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</si>
  <si>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</si>
  <si>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</si>
  <si>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</si>
  <si>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</si>
  <si>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</si>
  <si>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</si>
  <si>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</si>
  <si>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</si>
  <si>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</si>
  <si>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</si>
  <si>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</si>
  <si>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</si>
  <si>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</si>
  <si>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</si>
  <si>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</si>
  <si>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</si>
  <si>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</si>
  <si>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</si>
  <si>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</si>
  <si>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</si>
  <si>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</si>
  <si>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</si>
  <si>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</si>
  <si>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</si>
  <si>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</si>
  <si>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</si>
  <si>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</si>
  <si>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</si>
  <si>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</si>
  <si>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</si>
  <si>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</si>
  <si>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</si>
  <si>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</si>
  <si>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</si>
  <si>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</si>
  <si>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</si>
  <si>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</si>
  <si>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</si>
  <si>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</si>
  <si>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</si>
  <si>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</si>
  <si>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</si>
  <si>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</si>
  <si>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</si>
  <si>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</si>
  <si>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</si>
  <si>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</si>
  <si>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</si>
  <si>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</si>
  <si>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</si>
  <si>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</si>
  <si>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</si>
  <si>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</si>
  <si>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</si>
  <si>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</si>
  <si>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</si>
  <si>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</si>
  <si>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</si>
  <si>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</si>
  <si>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</si>
  <si>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</si>
  <si>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</si>
  <si>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</si>
  <si>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</si>
  <si>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</si>
  <si>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</si>
  <si>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</si>
  <si>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</si>
  <si>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</si>
  <si>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</si>
  <si>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</si>
  <si>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</si>
  <si>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</si>
  <si>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</si>
  <si>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</si>
  <si>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</si>
  <si>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</si>
  <si>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</si>
  <si>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</si>
  <si>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</si>
  <si>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</si>
  <si>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</si>
  <si>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</si>
  <si>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</si>
  <si>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</si>
  <si>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</si>
  <si>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</si>
  <si>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</si>
  <si>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</si>
  <si>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</si>
  <si>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</si>
  <si>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</si>
  <si>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</si>
  <si>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</si>
  <si>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</si>
  <si>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</si>
  <si>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</si>
  <si>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</si>
  <si>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</si>
  <si>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</si>
  <si>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</si>
  <si>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</si>
  <si>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</si>
  <si>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</si>
  <si>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</si>
  <si>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</si>
  <si>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</si>
  <si>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</si>
  <si>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</si>
  <si>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</si>
  <si>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</si>
  <si>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</si>
  <si>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</si>
  <si>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</si>
  <si>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</si>
  <si>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</si>
  <si>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</si>
  <si>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</si>
  <si>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</si>
  <si>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</si>
  <si>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</si>
  <si>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</si>
  <si>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</si>
  <si>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</si>
  <si>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</si>
  <si>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</si>
  <si>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</si>
  <si>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</si>
  <si>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</si>
  <si>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</si>
  <si>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</si>
  <si>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</si>
  <si>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</si>
  <si>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</si>
  <si>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</si>
  <si>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</si>
  <si>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</si>
  <si>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</si>
  <si>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</si>
  <si>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</si>
  <si>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</si>
  <si>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</si>
  <si>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</si>
  <si>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</si>
  <si>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</si>
  <si>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</si>
  <si>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</si>
  <si>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</si>
  <si>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</si>
  <si>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</si>
  <si>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</si>
  <si>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</si>
  <si>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</si>
  <si>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</si>
  <si>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</si>
  <si>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</si>
  <si>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</si>
  <si>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</si>
  <si>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</si>
  <si>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</si>
  <si>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</si>
  <si>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</si>
  <si>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</si>
  <si>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</si>
  <si>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</si>
  <si>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</si>
  <si>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</si>
  <si>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</si>
  <si>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</si>
  <si>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</si>
  <si>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</si>
  <si>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</si>
  <si>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</si>
  <si>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</si>
  <si>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</si>
  <si>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</si>
  <si>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</si>
  <si>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</si>
  <si>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</si>
  <si>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</si>
  <si>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</si>
  <si>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</si>
  <si>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</si>
  <si>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</si>
  <si>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</si>
  <si>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</si>
  <si>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</si>
  <si>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</si>
  <si>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</si>
  <si>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</si>
  <si>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</si>
  <si>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</si>
  <si>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</si>
  <si>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</si>
  <si>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</si>
  <si>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</si>
  <si>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</si>
  <si>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</si>
  <si>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</si>
  <si>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</si>
  <si>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</si>
  <si>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</si>
  <si>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</si>
  <si>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</si>
  <si>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</si>
  <si>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</si>
  <si>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</si>
  <si>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</si>
  <si>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</si>
  <si>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</si>
  <si>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</si>
  <si>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</si>
  <si>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</si>
  <si>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</si>
  <si>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</si>
  <si>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</si>
  <si>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</si>
  <si>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</si>
  <si>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</si>
  <si>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</si>
  <si>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</si>
  <si>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</si>
  <si>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</si>
  <si>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</si>
  <si>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</si>
  <si>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</si>
  <si>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</si>
  <si>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</si>
  <si>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</si>
  <si>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</si>
  <si>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</si>
  <si>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</si>
  <si>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</si>
  <si>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</si>
  <si>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</si>
  <si>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</si>
  <si>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</si>
  <si>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</si>
  <si>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</si>
  <si>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</si>
  <si>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</si>
  <si>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</si>
  <si>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</si>
  <si>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</si>
  <si>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</si>
  <si>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</si>
  <si>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</si>
  <si>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</si>
  <si>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</si>
  <si>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</si>
  <si>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</si>
  <si>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</si>
  <si>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</si>
  <si>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</si>
  <si>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</si>
  <si>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</si>
  <si>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</si>
  <si>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</si>
  <si>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</si>
  <si>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</si>
  <si>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</si>
  <si>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</si>
  <si>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</si>
  <si>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</si>
  <si>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</si>
  <si>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</si>
  <si>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</si>
  <si>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</si>
  <si>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</si>
  <si>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</si>
  <si>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</si>
  <si>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</si>
  <si>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</si>
  <si>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</si>
  <si>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</si>
  <si>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</si>
  <si>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</si>
  <si>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</si>
  <si>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</si>
  <si>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</si>
  <si>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</si>
  <si>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</si>
  <si>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</si>
  <si>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</si>
  <si>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</si>
  <si>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</si>
  <si>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</si>
  <si>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</si>
  <si>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</si>
  <si>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</si>
  <si>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</si>
  <si>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</si>
  <si>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</si>
  <si>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</si>
  <si>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</si>
  <si>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</si>
  <si>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</si>
  <si>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</si>
  <si>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</si>
  <si>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</si>
  <si>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</si>
  <si>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</si>
  <si>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</si>
  <si>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</si>
  <si>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</si>
  <si>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</si>
  <si>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</si>
  <si>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</si>
  <si>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</si>
  <si>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</si>
  <si>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</si>
  <si>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</si>
  <si>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</si>
  <si>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</si>
  <si>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</si>
  <si>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</si>
  <si>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</si>
  <si>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</si>
  <si>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</si>
  <si>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</si>
  <si>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</si>
  <si>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</si>
  <si>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</si>
  <si>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</si>
  <si>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</si>
  <si>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</si>
  <si>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</si>
  <si>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</si>
  <si>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</si>
  <si>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</si>
  <si>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</si>
  <si>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</si>
  <si>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</si>
  <si>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</si>
  <si>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</si>
  <si>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</si>
  <si>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</si>
  <si>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</si>
  <si>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</si>
  <si>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</si>
  <si>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</si>
  <si>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</si>
  <si>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</si>
  <si>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</si>
  <si>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</si>
  <si>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</si>
  <si>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</si>
  <si>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</si>
  <si>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</si>
  <si>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</si>
  <si>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</si>
  <si>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</si>
  <si>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</si>
  <si>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</si>
  <si>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</si>
  <si>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</si>
  <si>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</si>
  <si>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</si>
  <si>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</si>
  <si>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</si>
  <si>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</si>
  <si>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</si>
  <si>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</si>
  <si>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</si>
  <si>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</si>
  <si>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</si>
  <si>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</si>
  <si>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</si>
  <si>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</si>
  <si>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</si>
  <si>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</si>
  <si>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</si>
  <si>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</si>
  <si>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</si>
  <si>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</si>
  <si>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</si>
  <si>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</si>
  <si>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</si>
  <si>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</si>
  <si>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</si>
  <si>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</si>
  <si>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</si>
  <si>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</si>
  <si>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</si>
  <si>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</si>
  <si>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</si>
  <si>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</si>
  <si>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</si>
  <si>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</si>
  <si>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</si>
  <si>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</si>
  <si>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</si>
  <si>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</si>
  <si>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</si>
  <si>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</si>
  <si>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</si>
  <si>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</si>
  <si>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</si>
  <si>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</si>
  <si>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</si>
  <si>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</si>
  <si>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</si>
  <si>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</si>
  <si>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</si>
  <si>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</si>
  <si>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</si>
  <si>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</si>
  <si>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</si>
  <si>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</si>
  <si>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</si>
  <si>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</si>
  <si>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</si>
  <si>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</si>
  <si>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</si>
  <si>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</si>
  <si>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</si>
  <si>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</si>
  <si>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</si>
  <si>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</si>
  <si>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</si>
  <si>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</si>
  <si>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</si>
  <si>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</si>
  <si>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</si>
  <si>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</si>
  <si>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</si>
  <si>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</si>
  <si>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</si>
  <si>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</si>
  <si>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</si>
  <si>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</si>
  <si>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</si>
  <si>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</si>
  <si>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</si>
  <si>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</si>
  <si>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</si>
  <si>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</si>
  <si>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</si>
  <si>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</si>
  <si>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</si>
  <si>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</si>
  <si>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</si>
  <si>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</si>
  <si>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</si>
  <si>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</si>
  <si>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</si>
  <si>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</si>
  <si>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</si>
  <si>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</si>
  <si>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</si>
  <si>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</si>
  <si>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</si>
  <si>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</si>
  <si>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</si>
  <si>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</si>
  <si>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</si>
  <si>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</si>
  <si>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</si>
  <si>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</si>
  <si>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</si>
  <si>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</si>
  <si>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</si>
  <si>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</si>
  <si>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</si>
  <si>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</si>
  <si>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</si>
  <si>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</si>
  <si>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</si>
  <si>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</si>
  <si>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</si>
  <si>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</si>
  <si>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</si>
  <si>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</si>
  <si>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</si>
  <si>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</si>
  <si>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</si>
  <si>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</si>
  <si>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</si>
  <si>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</si>
  <si>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</si>
  <si>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</si>
  <si>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</si>
  <si>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</si>
  <si>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</si>
  <si>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</si>
  <si>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</si>
  <si>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</si>
  <si>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</si>
  <si>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</si>
  <si>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</si>
  <si>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</si>
  <si>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</si>
  <si>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</si>
  <si>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</si>
  <si>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</si>
  <si>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</si>
  <si>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</si>
  <si>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</si>
  <si>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</si>
  <si>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</si>
  <si>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</si>
  <si>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</si>
  <si>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</si>
  <si>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</si>
  <si>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</si>
  <si>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</si>
  <si>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</si>
  <si>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</si>
  <si>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</si>
  <si>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</si>
  <si>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</si>
  <si>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</si>
  <si>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</si>
  <si>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</si>
  <si>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</si>
  <si>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</si>
  <si>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</si>
  <si>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</si>
  <si>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</si>
  <si>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</si>
  <si>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</si>
  <si>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</si>
  <si>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</si>
  <si>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</si>
  <si>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</si>
  <si>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</si>
  <si>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</si>
  <si>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</si>
  <si>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</si>
  <si>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</si>
  <si>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</si>
  <si>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</si>
  <si>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</si>
  <si>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</si>
  <si>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</si>
  <si>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</si>
  <si>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</si>
  <si>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</si>
  <si>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</si>
  <si>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</si>
  <si>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</si>
  <si>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</si>
  <si>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</si>
  <si>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</si>
  <si>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</si>
  <si>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</si>
  <si>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</si>
  <si>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</si>
  <si>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</si>
  <si>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</si>
  <si>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</si>
  <si>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</si>
  <si>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</si>
  <si>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</si>
  <si>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</si>
  <si>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</si>
  <si>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</si>
  <si>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</si>
  <si>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</si>
  <si>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</si>
  <si>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</si>
  <si>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</si>
  <si>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</si>
  <si>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</si>
  <si>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</si>
  <si>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</si>
  <si>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</si>
  <si>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</si>
  <si>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</si>
  <si>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</si>
  <si>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</si>
  <si>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</si>
  <si>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</si>
  <si>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</si>
  <si>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</si>
  <si>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</si>
  <si>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</si>
  <si>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</si>
  <si>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</si>
  <si>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</si>
  <si>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</si>
  <si>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</si>
  <si>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</si>
  <si>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</si>
  <si>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</si>
  <si>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</si>
  <si>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</si>
  <si>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</si>
  <si>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</si>
  <si>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</si>
  <si>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</si>
  <si>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</si>
  <si>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</si>
  <si>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</si>
  <si>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</si>
  <si>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</si>
  <si>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</si>
  <si>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</si>
  <si>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</si>
  <si>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</si>
  <si>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</si>
  <si>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</si>
  <si>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</si>
  <si>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</si>
  <si>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</si>
  <si>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</si>
  <si>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</si>
  <si>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</si>
  <si>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</si>
  <si>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</si>
  <si>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</si>
  <si>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</si>
  <si>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</si>
  <si>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</si>
  <si>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</si>
  <si>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</si>
  <si>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</si>
  <si>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</si>
  <si>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</si>
  <si>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</si>
  <si>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</si>
  <si>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</si>
  <si>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</si>
  <si>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</si>
  <si>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</si>
  <si>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</si>
  <si>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</si>
  <si>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</si>
  <si>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</si>
  <si>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</si>
  <si>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</si>
  <si>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</si>
  <si>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</si>
  <si>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</si>
  <si>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</si>
  <si>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</si>
  <si>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</si>
  <si>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</si>
  <si>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</si>
  <si>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</si>
  <si>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</si>
  <si>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</si>
  <si>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</si>
  <si>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</si>
  <si>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</si>
  <si>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</si>
  <si>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</si>
  <si>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</si>
  <si>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</si>
  <si>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</si>
  <si>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</si>
  <si>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</si>
  <si>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</si>
  <si>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</si>
  <si>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</si>
  <si>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</si>
  <si>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</si>
  <si>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</si>
  <si>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</si>
  <si>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</si>
  <si>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</si>
  <si>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</si>
  <si>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</si>
  <si>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</si>
  <si>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</si>
  <si>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</si>
  <si>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</si>
  <si>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</si>
  <si>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</si>
  <si>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</si>
  <si>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</si>
  <si>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</si>
  <si>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</si>
  <si>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</si>
  <si>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</si>
  <si>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</si>
  <si>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</si>
  <si>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</si>
  <si>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</si>
  <si>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</si>
  <si>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</si>
  <si>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</si>
  <si>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</si>
  <si>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</si>
  <si>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</si>
  <si>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</si>
  <si>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</si>
  <si>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</si>
  <si>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</si>
  <si>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</si>
  <si>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</si>
  <si>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</si>
  <si>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</si>
  <si>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</si>
  <si>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</si>
  <si>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</si>
  <si>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</si>
  <si>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</si>
  <si>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</si>
  <si>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</si>
  <si>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</si>
  <si>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</si>
  <si>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</si>
  <si>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</si>
  <si>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</si>
  <si>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</si>
  <si>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</si>
  <si>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</si>
  <si>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</si>
  <si>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</si>
  <si>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</si>
  <si>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</si>
  <si>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</si>
  <si>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</si>
  <si>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</si>
  <si>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</si>
  <si>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</si>
  <si>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</si>
  <si>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</si>
  <si>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</si>
  <si>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</si>
  <si>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</si>
  <si>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</si>
  <si>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</si>
  <si>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</si>
  <si>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</si>
  <si>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</si>
  <si>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</si>
  <si>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</si>
  <si>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</si>
  <si>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</si>
  <si>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</si>
  <si>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</si>
  <si>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</si>
  <si>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</si>
  <si>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</si>
  <si>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</si>
  <si>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</si>
  <si>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</si>
  <si>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</si>
  <si>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</si>
  <si>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</si>
  <si>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</si>
  <si>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</si>
  <si>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</si>
  <si>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</si>
  <si>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</si>
  <si>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</si>
  <si>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</si>
  <si>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</si>
  <si>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</si>
  <si>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</si>
  <si>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</si>
  <si>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</si>
  <si>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</si>
  <si>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</si>
  <si>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</si>
  <si>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</si>
  <si>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</si>
  <si>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</si>
  <si>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</si>
  <si>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</si>
  <si>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</si>
  <si>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</si>
  <si>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</si>
  <si>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</si>
  <si>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</si>
  <si>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</si>
  <si>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</si>
  <si>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</si>
  <si>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</si>
  <si>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</si>
  <si>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</si>
  <si>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</si>
  <si>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</si>
  <si>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</si>
  <si>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</si>
  <si>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</si>
  <si>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</si>
  <si>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</si>
  <si>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</si>
  <si>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</si>
  <si>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</si>
  <si>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</si>
  <si>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</si>
  <si>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</si>
  <si>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</si>
  <si>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</si>
  <si>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</si>
  <si>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</si>
  <si>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</si>
  <si>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</si>
  <si>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</si>
  <si>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</si>
  <si>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</si>
  <si>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</si>
  <si>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</si>
  <si>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</si>
  <si>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</si>
  <si>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</si>
  <si>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</si>
  <si>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</si>
  <si>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</si>
  <si>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</si>
  <si>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</si>
  <si>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</si>
  <si>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</si>
  <si>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</si>
  <si>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</si>
  <si>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</si>
  <si>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</si>
  <si>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</si>
  <si>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</si>
  <si>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</si>
  <si>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</si>
  <si>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</si>
  <si>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</si>
  <si>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</si>
  <si>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</si>
  <si>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</si>
  <si>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</si>
  <si>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</si>
  <si>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</si>
  <si>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</si>
  <si>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</si>
  <si>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</si>
  <si>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</si>
  <si>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</si>
  <si>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</si>
  <si>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</si>
  <si>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</si>
  <si>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</si>
  <si>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</si>
  <si>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</si>
  <si>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</si>
  <si>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</si>
  <si>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</si>
  <si>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</si>
  <si>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</si>
  <si>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</si>
  <si>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</si>
  <si>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</si>
  <si>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</si>
  <si>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</si>
  <si>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</si>
  <si>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</si>
  <si>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</si>
  <si>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</si>
  <si>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</si>
  <si>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</si>
  <si>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</si>
  <si>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</si>
  <si>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</si>
  <si>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</si>
  <si>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</si>
  <si>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</si>
  <si>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</si>
  <si>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</si>
  <si>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</si>
  <si>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</si>
  <si>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</si>
  <si>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</si>
  <si>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</si>
  <si>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</si>
  <si>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</si>
  <si>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</si>
  <si>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</si>
  <si>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</si>
  <si>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</si>
  <si>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</si>
  <si>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</si>
  <si>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</si>
  <si>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</si>
  <si>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</si>
  <si>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</si>
  <si>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</si>
  <si>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</si>
  <si>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</si>
  <si>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</si>
  <si>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</si>
  <si>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</si>
  <si>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</si>
  <si>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</si>
  <si>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</si>
  <si>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</si>
  <si>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</si>
  <si>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</si>
  <si>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</si>
  <si>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</si>
  <si>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</si>
  <si>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</si>
  <si>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</si>
  <si>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</si>
  <si>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</si>
  <si>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</si>
  <si>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</si>
  <si>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</si>
  <si>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</si>
  <si>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</si>
  <si>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</si>
  <si>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</si>
  <si>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</si>
  <si>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</si>
  <si>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</si>
  <si>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</si>
  <si>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</si>
  <si>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</si>
  <si>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</si>
  <si>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</si>
  <si>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</si>
  <si>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</si>
  <si>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</si>
  <si>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</si>
  <si>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</si>
  <si>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</si>
  <si>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</si>
  <si>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</si>
  <si>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</si>
  <si>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</si>
  <si>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</si>
  <si>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</si>
  <si>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</si>
  <si>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</si>
  <si>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</si>
  <si>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</si>
  <si>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</si>
  <si>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</si>
  <si>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</si>
  <si>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</si>
  <si>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</si>
  <si>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</si>
  <si>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</si>
  <si>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</si>
  <si>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</si>
  <si>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</si>
  <si>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</si>
  <si>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</si>
  <si>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</si>
  <si>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</si>
  <si>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</si>
  <si>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</si>
  <si>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</si>
  <si>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</si>
  <si>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</si>
  <si>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</si>
  <si>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</si>
  <si>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</si>
  <si>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</si>
  <si>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</si>
  <si>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</si>
  <si>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</si>
  <si>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</si>
  <si>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</si>
  <si>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</si>
  <si>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</si>
  <si>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</si>
  <si>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</si>
  <si>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</si>
  <si>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</si>
  <si>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</si>
  <si>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</si>
  <si>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</si>
  <si>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</si>
  <si>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</si>
  <si>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</si>
  <si>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</si>
  <si>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</si>
  <si>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</si>
  <si>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</si>
  <si>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</si>
  <si>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</si>
  <si>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</si>
  <si>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</si>
  <si>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</si>
  <si>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</si>
  <si>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</si>
  <si>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</si>
  <si>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</si>
  <si>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</si>
  <si>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</si>
  <si>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</si>
  <si>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</si>
  <si>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</si>
  <si>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</si>
  <si>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</si>
  <si>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</si>
  <si>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</si>
  <si>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</si>
  <si>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</si>
  <si>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</si>
  <si>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</si>
  <si>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</si>
  <si>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</si>
  <si>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</si>
  <si>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</si>
  <si>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</si>
  <si>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</si>
  <si>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</si>
  <si>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</si>
  <si>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</si>
  <si>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</si>
  <si>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</si>
  <si>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</si>
  <si>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</si>
  <si>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</si>
  <si>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</si>
  <si>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</si>
  <si>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</si>
  <si>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</si>
  <si>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</si>
  <si>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</si>
  <si>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</si>
  <si>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</si>
  <si>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</si>
  <si>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</si>
  <si>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</si>
  <si>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</si>
  <si>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</si>
  <si>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</si>
  <si>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</si>
  <si>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</si>
  <si>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</si>
  <si>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</si>
  <si>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</si>
  <si>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</si>
  <si>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</si>
  <si>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</si>
  <si>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</si>
  <si>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</si>
  <si>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</si>
  <si>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</si>
  <si>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</si>
  <si>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</si>
  <si>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</si>
  <si>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</si>
  <si>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</si>
  <si>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</si>
  <si>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</si>
  <si>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</si>
  <si>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</si>
  <si>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</si>
  <si>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</si>
  <si>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</si>
  <si>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</si>
  <si>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</si>
  <si>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</si>
  <si>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</si>
  <si>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</si>
  <si>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</si>
  <si>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</si>
  <si>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</si>
  <si>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</si>
  <si>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</si>
  <si>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</si>
  <si>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</si>
  <si>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</si>
  <si>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</si>
  <si>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</si>
  <si>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</si>
  <si>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</si>
  <si>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</si>
  <si>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</si>
  <si>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</si>
  <si>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</si>
  <si>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</si>
  <si>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</si>
  <si>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</si>
  <si>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</si>
  <si>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</si>
  <si>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</si>
  <si>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</si>
  <si>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</si>
  <si>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</si>
  <si>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</si>
  <si>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</si>
  <si>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</si>
  <si>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</si>
  <si>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</si>
  <si>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</si>
  <si>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</si>
  <si>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</si>
  <si>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</si>
  <si>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</si>
  <si>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</si>
  <si>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</si>
  <si>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</si>
  <si>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</si>
  <si>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</si>
  <si>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</si>
  <si>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</si>
  <si>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</si>
  <si>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</si>
  <si>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</si>
  <si>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</si>
  <si>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</si>
  <si>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</si>
  <si>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</si>
  <si>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</si>
  <si>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</si>
  <si>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</si>
  <si>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</si>
  <si>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</si>
  <si>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</si>
  <si>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</si>
  <si>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</si>
  <si>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</si>
  <si>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</si>
  <si>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</si>
  <si>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</si>
  <si>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</si>
  <si>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</si>
  <si>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</si>
  <si>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</si>
  <si>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</si>
  <si>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</si>
  <si>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</si>
  <si>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</si>
  <si>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</si>
  <si>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</si>
  <si>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</si>
  <si>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</si>
  <si>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</si>
  <si>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</si>
  <si>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</si>
  <si>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</si>
  <si>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</si>
  <si>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</si>
  <si>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</si>
  <si>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</si>
  <si>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</si>
  <si>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</si>
  <si>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</si>
  <si>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</si>
  <si>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</si>
  <si>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</si>
  <si>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</si>
  <si>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</si>
  <si>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</si>
  <si>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</si>
  <si>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</si>
  <si>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</si>
  <si>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</si>
  <si>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</si>
  <si>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</si>
  <si>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</si>
  <si>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</si>
  <si>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</si>
  <si>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</si>
  <si>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</si>
  <si>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</si>
  <si>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</si>
  <si>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</si>
  <si>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</si>
  <si>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</si>
  <si>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</si>
  <si>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</si>
  <si>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</si>
  <si>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</si>
  <si>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</si>
  <si>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</si>
  <si>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</si>
  <si>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</si>
  <si>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</si>
  <si>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</si>
  <si>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</si>
  <si>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</si>
  <si>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</si>
  <si>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</si>
  <si>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</si>
  <si>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</si>
  <si>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</si>
  <si>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</si>
  <si>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</si>
  <si>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</si>
  <si>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</si>
  <si>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</si>
  <si>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</si>
  <si>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</si>
  <si>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</si>
  <si>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</si>
  <si>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</si>
  <si>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</si>
  <si>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</si>
  <si>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</si>
  <si>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</si>
  <si>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</si>
  <si>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</si>
  <si>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</si>
  <si>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</si>
  <si>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</si>
  <si>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</si>
  <si>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</si>
  <si>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</si>
  <si>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</si>
  <si>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</si>
  <si>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</si>
  <si>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</si>
  <si>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</si>
  <si>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</si>
  <si>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</si>
  <si>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</si>
  <si>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</si>
  <si>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</si>
  <si>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</si>
  <si>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</si>
  <si>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</si>
  <si>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</si>
  <si>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</si>
  <si>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</si>
  <si>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</si>
  <si>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</si>
  <si>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</si>
  <si>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</si>
  <si>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</si>
  <si>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</si>
  <si>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</si>
  <si>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</si>
  <si>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</si>
  <si>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</si>
  <si>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</si>
  <si>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</si>
  <si>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</si>
  <si>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</si>
  <si>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</si>
  <si>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</si>
  <si>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</si>
  <si>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</si>
  <si>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</si>
  <si>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</si>
  <si>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</si>
  <si>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</si>
  <si>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</si>
  <si>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</si>
  <si>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</si>
  <si>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</si>
  <si>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</si>
  <si>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</si>
  <si>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</si>
  <si>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</si>
  <si>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</si>
  <si>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</si>
  <si>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</si>
  <si>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</si>
  <si>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</si>
  <si>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</si>
  <si>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</si>
  <si>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</si>
  <si>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</si>
  <si>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</si>
  <si>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</si>
  <si>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</si>
  <si>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</si>
  <si>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</si>
  <si>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</si>
  <si>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</si>
  <si>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</si>
  <si>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</si>
  <si>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</si>
  <si>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</si>
  <si>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</si>
  <si>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</si>
  <si>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</si>
  <si>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</si>
  <si>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</si>
  <si>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</si>
  <si>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</si>
  <si>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</si>
  <si>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</si>
  <si>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</si>
  <si>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</si>
  <si>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</si>
  <si>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</si>
  <si>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</si>
  <si>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</si>
  <si>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</si>
  <si>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</si>
  <si>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</si>
  <si>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</si>
  <si>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</si>
  <si>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</si>
  <si>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</si>
  <si>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</si>
  <si>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</si>
  <si>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</si>
  <si>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</si>
  <si>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</si>
  <si>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</si>
  <si>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</si>
  <si>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</si>
  <si>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</si>
  <si>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</si>
  <si>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</si>
  <si>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</si>
  <si>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</si>
  <si>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</si>
  <si>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</si>
  <si>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</si>
  <si>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</si>
  <si>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</si>
  <si>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</si>
  <si>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</si>
  <si>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</si>
  <si>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</si>
  <si>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</si>
  <si>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</si>
  <si>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</si>
  <si>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</si>
  <si>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</si>
  <si>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</si>
  <si>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</si>
  <si>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</si>
  <si>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</si>
  <si>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</si>
  <si>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</si>
  <si>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</si>
  <si>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</si>
  <si>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</si>
  <si>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</si>
  <si>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</si>
  <si>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</si>
  <si>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</si>
  <si>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</si>
  <si>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</si>
  <si>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</si>
  <si>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</si>
  <si>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</si>
  <si>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</si>
  <si>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</si>
  <si>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</si>
  <si>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</si>
  <si>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</si>
  <si>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</si>
  <si>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</si>
  <si>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</si>
  <si>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</si>
  <si>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</si>
  <si>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</si>
  <si>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</si>
  <si>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</si>
  <si>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</si>
  <si>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</si>
  <si>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</si>
  <si>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</si>
  <si>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</si>
  <si>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</si>
  <si>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</si>
  <si>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</si>
  <si>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</si>
  <si>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</si>
  <si>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</si>
  <si>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</si>
  <si>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</si>
  <si>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</si>
  <si>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</si>
  <si>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</si>
  <si>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</si>
  <si>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</si>
  <si>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</si>
  <si>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</si>
  <si>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</si>
  <si>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</si>
  <si>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</si>
  <si>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</si>
  <si>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</si>
  <si>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</si>
  <si>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</si>
  <si>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</si>
  <si>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</si>
  <si>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</si>
  <si>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</si>
  <si>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</si>
  <si>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</si>
  <si>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</si>
  <si>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</si>
  <si>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</si>
  <si>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</si>
  <si>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</si>
  <si>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</si>
  <si>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</si>
  <si>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</si>
  <si>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</si>
  <si>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</si>
  <si>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</si>
  <si>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</si>
  <si>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</si>
  <si>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</si>
  <si>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</si>
  <si>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</si>
  <si>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</si>
  <si>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</si>
  <si>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</si>
  <si>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</si>
  <si>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</si>
  <si>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</si>
  <si>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</si>
  <si>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</si>
  <si>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</si>
  <si>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</si>
  <si>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</si>
  <si>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</si>
  <si>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</si>
  <si>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</si>
  <si>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</si>
  <si>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</si>
  <si>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</si>
  <si>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</si>
  <si>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</si>
  <si>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</si>
  <si>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</si>
  <si>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</si>
  <si>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</si>
  <si>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</si>
  <si>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</si>
  <si>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</si>
  <si>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</si>
  <si>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</si>
  <si>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</si>
  <si>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</si>
  <si>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</si>
  <si>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</si>
  <si>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</si>
  <si>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</si>
  <si>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</si>
  <si>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</si>
  <si>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</si>
  <si>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</si>
  <si>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</si>
  <si>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</si>
  <si>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</si>
  <si>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</si>
  <si>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</si>
  <si>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</si>
  <si>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</si>
  <si>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</si>
  <si>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</si>
  <si>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</si>
  <si>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</si>
  <si>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</si>
  <si>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</si>
  <si>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</si>
  <si>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</si>
  <si>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</si>
  <si>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</si>
  <si>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</si>
  <si>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</si>
  <si>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</si>
  <si>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</si>
  <si>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</si>
  <si>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</si>
  <si>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</si>
  <si>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</si>
  <si>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</si>
  <si>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</si>
  <si>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</si>
  <si>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</si>
  <si>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</si>
  <si>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</si>
  <si>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</si>
  <si>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</si>
  <si>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</si>
  <si>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</si>
  <si>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</si>
  <si>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</si>
  <si>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</si>
  <si>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</si>
  <si>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</si>
  <si>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</si>
  <si>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</si>
  <si>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</si>
  <si>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</si>
  <si>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</si>
  <si>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</si>
  <si>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</si>
  <si>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</si>
  <si>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</si>
  <si>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</si>
  <si>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</si>
  <si>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</si>
  <si>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</si>
  <si>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</si>
  <si>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</si>
  <si>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</si>
  <si>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</si>
  <si>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</si>
  <si>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</si>
  <si>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</si>
  <si>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</si>
  <si>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</si>
  <si>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</si>
  <si>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</si>
  <si>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</si>
  <si>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</si>
  <si>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</si>
  <si>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</si>
  <si>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</si>
  <si>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</si>
  <si>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</si>
  <si>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</si>
  <si>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</si>
  <si>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</si>
  <si>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</si>
  <si>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</si>
  <si>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</si>
  <si>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</si>
  <si>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</si>
  <si>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</si>
  <si>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</si>
  <si>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</si>
  <si>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</si>
  <si>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</si>
  <si>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</si>
  <si>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</si>
  <si>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</si>
  <si>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</si>
  <si>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</si>
  <si>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</si>
  <si>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</si>
  <si>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</si>
  <si>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</si>
  <si>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</si>
  <si>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</si>
  <si>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</si>
  <si>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</si>
  <si>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</si>
  <si>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</si>
  <si>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</si>
  <si>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</si>
  <si>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</si>
  <si>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</si>
  <si>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</si>
  <si>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</si>
  <si>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</si>
  <si>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</si>
  <si>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</si>
  <si>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</si>
  <si>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</si>
  <si>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</si>
  <si>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</si>
  <si>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</si>
  <si>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</si>
  <si>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</si>
  <si>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</si>
  <si>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</si>
  <si>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</si>
  <si>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</si>
  <si>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</si>
  <si>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</si>
  <si>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</si>
  <si>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</si>
  <si>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</si>
  <si>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</si>
  <si>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</si>
  <si>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</si>
  <si>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</si>
  <si>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</si>
  <si>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</si>
  <si>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</si>
  <si>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</si>
  <si>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</si>
  <si>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</si>
  <si>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</si>
  <si>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</si>
  <si>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</si>
  <si>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</si>
  <si>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</si>
  <si>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</si>
  <si>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</si>
  <si>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</si>
  <si>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</si>
  <si>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</si>
  <si>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</si>
  <si>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</si>
  <si>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</si>
  <si>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</si>
  <si>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</si>
  <si>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</si>
  <si>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</si>
  <si>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</si>
  <si>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</si>
  <si>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</si>
  <si>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</si>
  <si>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</si>
  <si>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</si>
  <si>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</si>
  <si>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</si>
  <si>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</si>
  <si>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</si>
  <si>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</si>
  <si>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</si>
  <si>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</si>
  <si>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</si>
  <si>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</si>
  <si>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</si>
  <si>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</si>
  <si>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</si>
  <si>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</si>
  <si>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</si>
  <si>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</si>
  <si>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</si>
  <si>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</si>
  <si>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</si>
  <si>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</si>
  <si>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</si>
  <si>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</si>
  <si>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</si>
  <si>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</si>
  <si>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</si>
  <si>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</si>
  <si>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</si>
  <si>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</si>
  <si>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</si>
  <si>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</si>
  <si>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</si>
  <si>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</si>
  <si>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</si>
  <si>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</si>
  <si>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</si>
  <si>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</si>
  <si>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</si>
  <si>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</si>
  <si>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</si>
  <si>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</si>
  <si>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</si>
  <si>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</si>
  <si>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</si>
  <si>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</si>
  <si>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</si>
  <si>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</si>
  <si>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</si>
  <si>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</si>
  <si>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</si>
  <si>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</si>
  <si>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</si>
  <si>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</si>
  <si>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</si>
  <si>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</si>
  <si>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</si>
  <si>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</si>
  <si>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</si>
  <si>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</si>
  <si>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</si>
  <si>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</si>
  <si>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</si>
  <si>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</si>
  <si>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</si>
  <si>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</si>
  <si>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</si>
  <si>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</si>
  <si>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</si>
  <si>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</si>
  <si>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</si>
  <si>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</si>
  <si>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</si>
  <si>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</si>
  <si>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</si>
  <si>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</si>
  <si>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</si>
  <si>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</si>
  <si>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</si>
  <si>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</si>
  <si>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</si>
  <si>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</si>
  <si>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</si>
  <si>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</si>
  <si>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</si>
  <si>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</si>
  <si>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</si>
  <si>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</si>
  <si>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</si>
  <si>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</si>
  <si>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</si>
  <si>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</si>
  <si>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</si>
  <si>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</si>
  <si>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</si>
  <si>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</si>
  <si>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</si>
  <si>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</si>
  <si>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</si>
  <si>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</si>
  <si>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</si>
  <si>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</si>
  <si>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</si>
  <si>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</si>
  <si>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</si>
  <si>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</si>
  <si>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</si>
  <si>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</si>
  <si>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</si>
  <si>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</si>
  <si>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</si>
  <si>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</si>
  <si>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</si>
  <si>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</si>
  <si>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</si>
  <si>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</si>
  <si>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</si>
  <si>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</si>
  <si>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</si>
  <si>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</si>
  <si>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</si>
  <si>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</si>
  <si>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</si>
  <si>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</si>
  <si>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</si>
  <si>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</si>
  <si>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</si>
  <si>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</si>
  <si>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</si>
  <si>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</si>
  <si>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</si>
  <si>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</si>
  <si>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</si>
  <si>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</si>
  <si>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</si>
  <si>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</si>
  <si>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</si>
  <si>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</si>
  <si>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</si>
  <si>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</si>
  <si>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</si>
  <si>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</si>
  <si>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</si>
  <si>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</si>
  <si>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</si>
  <si>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</si>
  <si>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</si>
  <si>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</si>
  <si>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</si>
  <si>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</si>
  <si>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</si>
  <si>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</si>
  <si>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</si>
  <si>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</si>
  <si>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</si>
  <si>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</si>
  <si>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</si>
  <si>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</si>
  <si>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</si>
  <si>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</si>
  <si>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</si>
  <si>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</si>
  <si>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</si>
  <si>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</si>
  <si>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</si>
  <si>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</si>
  <si>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</si>
  <si>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</si>
  <si>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</si>
  <si>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</si>
  <si>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</si>
  <si>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</si>
  <si>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</si>
  <si>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</si>
  <si>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</si>
  <si>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</si>
  <si>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</si>
  <si>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</si>
  <si>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</si>
  <si>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</si>
  <si>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</si>
  <si>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</si>
  <si>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</si>
  <si>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</si>
  <si>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</si>
  <si>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</si>
  <si>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</si>
  <si>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</si>
  <si>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</si>
  <si>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</si>
  <si>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</si>
  <si>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</si>
  <si>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</si>
  <si>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</si>
  <si>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</si>
  <si>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</si>
  <si>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</si>
  <si>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</si>
  <si>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</si>
  <si>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</si>
  <si>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</si>
  <si>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</si>
  <si>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</si>
  <si>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</si>
  <si>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</si>
  <si>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</si>
  <si>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</si>
  <si>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</si>
  <si>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</si>
  <si>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</si>
  <si>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</si>
  <si>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</si>
  <si>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</si>
  <si>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</si>
  <si>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</si>
  <si>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</si>
  <si>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</si>
  <si>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</si>
  <si>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</si>
  <si>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</si>
  <si>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</si>
  <si>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</si>
  <si>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</si>
  <si>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</si>
  <si>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</si>
  <si>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</si>
  <si>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</si>
  <si>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</si>
  <si>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</si>
  <si>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</si>
  <si>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</si>
  <si>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</si>
  <si>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</si>
  <si>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</si>
  <si>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</si>
  <si>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</si>
  <si>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</si>
  <si>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</si>
  <si>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</si>
  <si>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</si>
  <si>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</si>
  <si>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</si>
  <si>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</si>
  <si>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</si>
  <si>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</si>
  <si>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</si>
  <si>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</si>
  <si>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</si>
  <si>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</si>
  <si>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</si>
  <si>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</si>
  <si>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</si>
  <si>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</si>
  <si>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</si>
  <si>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</si>
  <si>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</si>
  <si>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</si>
  <si>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</si>
  <si>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</si>
  <si>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</si>
  <si>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</si>
  <si>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</si>
  <si>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</si>
  <si>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</si>
  <si>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</si>
  <si>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</si>
  <si>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</si>
  <si>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</si>
  <si>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</si>
  <si>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</si>
  <si>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</si>
  <si>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</si>
  <si>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</si>
  <si>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</si>
  <si>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</si>
  <si>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</si>
  <si>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</si>
  <si>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</si>
  <si>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</si>
  <si>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</si>
  <si>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</si>
  <si>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</si>
  <si>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</si>
  <si>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</si>
  <si>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</si>
  <si>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</si>
  <si>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</si>
  <si>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</si>
  <si>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</si>
  <si>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</si>
  <si>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</si>
  <si>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</si>
  <si>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</si>
  <si>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</si>
  <si>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</si>
  <si>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</si>
  <si>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</si>
  <si>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</si>
  <si>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</si>
  <si>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</si>
  <si>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</si>
  <si>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</si>
  <si>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</si>
  <si>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</si>
  <si>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</si>
  <si>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</si>
  <si>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</si>
  <si>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</si>
  <si>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</si>
  <si>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</si>
  <si>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</si>
  <si>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</si>
  <si>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</si>
  <si>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</si>
  <si>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</si>
  <si>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</si>
  <si>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</si>
  <si>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</si>
  <si>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</si>
  <si>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</si>
  <si>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</si>
  <si>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</si>
  <si>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</si>
  <si>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</si>
  <si>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</si>
  <si>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</si>
  <si>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</si>
  <si>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</si>
  <si>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</si>
  <si>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</si>
  <si>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</si>
  <si>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</si>
  <si>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</si>
  <si>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</si>
  <si>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</si>
  <si>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</si>
  <si>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</si>
  <si>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</si>
  <si>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</si>
  <si>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</si>
  <si>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</si>
  <si>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</si>
  <si>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</si>
  <si>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</si>
  <si>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</si>
  <si>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</si>
  <si>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</si>
  <si>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</si>
  <si>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</si>
  <si>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</si>
  <si>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</si>
  <si>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</si>
  <si>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</si>
  <si>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</si>
  <si>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</si>
  <si>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</si>
  <si>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</si>
  <si>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</si>
  <si>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</si>
  <si>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</si>
  <si>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</si>
  <si>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</si>
  <si>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</si>
  <si>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</si>
  <si>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</si>
  <si>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</si>
  <si>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</si>
  <si>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</si>
  <si>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</si>
  <si>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</si>
  <si>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</si>
  <si>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</si>
  <si>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</si>
  <si>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</si>
  <si>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</si>
  <si>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</si>
  <si>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</si>
  <si>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</si>
  <si>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</si>
  <si>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</si>
  <si>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</si>
  <si>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</si>
  <si>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</si>
  <si>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</si>
  <si>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</si>
  <si>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</si>
  <si>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</si>
  <si>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</si>
  <si>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</si>
  <si>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</si>
  <si>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</si>
  <si>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</si>
  <si>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</si>
  <si>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</si>
  <si>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</si>
  <si>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</si>
  <si>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</si>
  <si>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</si>
  <si>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</si>
  <si>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</si>
  <si>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</si>
  <si>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</si>
  <si>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</si>
  <si>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</si>
  <si>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</si>
  <si>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</si>
  <si>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</si>
  <si>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</si>
  <si>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</si>
  <si>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</si>
  <si>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</si>
  <si>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</si>
  <si>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</si>
  <si>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</si>
  <si>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</si>
  <si>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</si>
  <si>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</si>
  <si>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</si>
  <si>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</si>
  <si>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</si>
  <si>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</si>
  <si>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</si>
  <si>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</si>
  <si>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</si>
  <si>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</si>
  <si>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</si>
  <si>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</si>
  <si>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</si>
  <si>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</si>
  <si>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</si>
  <si>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</si>
  <si>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</si>
  <si>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</si>
  <si>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</si>
  <si>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</si>
  <si>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</si>
  <si>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</si>
  <si>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</si>
  <si>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</si>
  <si>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</si>
  <si>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</si>
  <si>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</si>
  <si>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</si>
  <si>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</si>
  <si>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</si>
  <si>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</si>
  <si>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</si>
  <si>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</si>
  <si>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</si>
  <si>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</si>
  <si>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</si>
  <si>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</si>
  <si>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</si>
  <si>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</si>
  <si>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</si>
  <si>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</si>
  <si>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</si>
  <si>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</si>
  <si>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</si>
  <si>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</si>
  <si>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</si>
  <si>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</si>
  <si>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</si>
  <si>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</si>
  <si>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</si>
  <si>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</si>
  <si>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</si>
  <si>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</si>
  <si>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</si>
  <si>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</si>
  <si>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</si>
  <si>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</si>
  <si>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</si>
  <si>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</si>
  <si>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</si>
  <si>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</si>
  <si>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</si>
  <si>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</si>
  <si>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</si>
  <si>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</si>
  <si>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</si>
  <si>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</si>
  <si>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</si>
  <si>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</si>
  <si>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</si>
  <si>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</si>
  <si>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</si>
  <si>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</si>
  <si>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</si>
  <si>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</si>
  <si>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</si>
  <si>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</si>
  <si>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</si>
  <si>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</si>
  <si>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</si>
  <si>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</si>
  <si>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</si>
  <si>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</si>
  <si>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</si>
  <si>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</si>
  <si>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</si>
  <si>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</si>
  <si>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</si>
  <si>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</si>
  <si>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</si>
  <si>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</si>
  <si>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</si>
  <si>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</si>
  <si>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</si>
  <si>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</si>
  <si>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</si>
  <si>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</si>
  <si>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</si>
  <si>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</si>
  <si>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</si>
  <si>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</si>
  <si>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</si>
  <si>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</si>
  <si>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</si>
  <si>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</si>
  <si>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</si>
  <si>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</si>
  <si>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</si>
  <si>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</si>
  <si>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</si>
  <si>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</si>
  <si>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</si>
  <si>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</si>
  <si>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</si>
  <si>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</si>
  <si>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</si>
  <si>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</si>
  <si>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</si>
  <si>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</si>
  <si>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</si>
  <si>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</si>
  <si>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</si>
  <si>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</si>
  <si>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</si>
  <si>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</si>
  <si>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</si>
  <si>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</si>
  <si>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</si>
  <si>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</si>
  <si>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</si>
  <si>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</si>
  <si>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</si>
  <si>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</si>
  <si>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</si>
  <si>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</si>
  <si>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</si>
  <si>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</si>
  <si>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</si>
  <si>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</si>
  <si>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</si>
  <si>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</si>
  <si>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</si>
  <si>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</si>
  <si>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</si>
  <si>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</si>
  <si>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</si>
  <si>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</si>
  <si>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</si>
  <si>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</si>
  <si>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</si>
  <si>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</si>
  <si>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</si>
  <si>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</si>
  <si>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</si>
  <si>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</si>
  <si>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</si>
  <si>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</si>
  <si>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</si>
  <si>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</si>
  <si>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</si>
  <si>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</si>
  <si>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</si>
  <si>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</si>
  <si>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</si>
  <si>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</si>
  <si>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</si>
  <si>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</si>
  <si>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</si>
  <si>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</si>
  <si>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</si>
  <si>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</si>
  <si>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</si>
  <si>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</si>
  <si>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</si>
  <si>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</si>
  <si>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</si>
  <si>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</si>
  <si>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</si>
  <si>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</si>
  <si>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</si>
  <si>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</si>
  <si>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</si>
  <si>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</si>
  <si>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</si>
  <si>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</si>
  <si>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</si>
  <si>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</si>
  <si>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</si>
  <si>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</si>
  <si>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</si>
  <si>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</si>
  <si>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</si>
  <si>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</si>
  <si>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</si>
  <si>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</si>
  <si>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</si>
  <si>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</si>
  <si>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</si>
  <si>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</si>
  <si>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</si>
  <si>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</si>
  <si>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</si>
  <si>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</si>
  <si>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</si>
  <si>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</si>
  <si>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</si>
  <si>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</si>
  <si>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</si>
  <si>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</si>
  <si>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</si>
  <si>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</si>
  <si>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</si>
  <si>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</si>
  <si>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</si>
  <si>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</si>
  <si>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</si>
  <si>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</si>
  <si>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</si>
  <si>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</si>
  <si>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</si>
  <si>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</si>
  <si>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</si>
  <si>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</si>
  <si>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</si>
  <si>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</si>
  <si>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</si>
  <si>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</si>
  <si>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</si>
  <si>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</si>
  <si>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</si>
  <si>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</si>
  <si>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</si>
  <si>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</si>
  <si>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</si>
  <si>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</si>
  <si>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</si>
  <si>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</si>
  <si>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</si>
  <si>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</si>
  <si>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</si>
  <si>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</si>
  <si>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</si>
  <si>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</si>
  <si>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</si>
  <si>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</si>
  <si>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</si>
  <si>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</si>
  <si>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</si>
  <si>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</si>
  <si>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</si>
  <si>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</si>
  <si>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</si>
  <si>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</si>
  <si>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</si>
  <si>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</si>
  <si>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</si>
  <si>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</si>
  <si>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</si>
  <si>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</si>
  <si>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</si>
  <si>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</si>
  <si>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</si>
  <si>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</si>
  <si>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</si>
  <si>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</si>
  <si>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</si>
  <si>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</si>
  <si>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</si>
  <si>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</si>
  <si>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</si>
  <si>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</si>
  <si>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</si>
  <si>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</si>
  <si>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</si>
  <si>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</si>
  <si>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</si>
  <si>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</si>
  <si>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</si>
  <si>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</si>
  <si>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</si>
  <si>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</si>
  <si>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</si>
  <si>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</si>
  <si>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</si>
  <si>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</si>
  <si>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</si>
  <si>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</si>
  <si>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</si>
  <si>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</si>
  <si>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</si>
  <si>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</si>
  <si>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</si>
  <si>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</si>
  <si>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</si>
  <si>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</si>
  <si>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</si>
  <si>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</si>
  <si>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</si>
  <si>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</si>
  <si>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</si>
  <si>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</si>
  <si>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</si>
  <si>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</si>
  <si>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</si>
  <si>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</si>
  <si>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</si>
  <si>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</si>
  <si>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</si>
  <si>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</si>
  <si>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</si>
  <si>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</si>
  <si>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</si>
  <si>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</si>
  <si>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</si>
  <si>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</si>
  <si>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</si>
  <si>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</si>
  <si>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</si>
  <si>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</si>
  <si>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</si>
  <si>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</si>
  <si>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</si>
  <si>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</si>
  <si>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</si>
  <si>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</si>
  <si>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</si>
  <si>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</si>
  <si>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</si>
  <si>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</si>
  <si>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</si>
  <si>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</si>
  <si>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</si>
  <si>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</si>
  <si>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</si>
  <si>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</si>
  <si>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</si>
  <si>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</si>
  <si>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</si>
  <si>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</si>
  <si>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</si>
  <si>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</si>
  <si>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</si>
  <si>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</si>
  <si>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</si>
  <si>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</si>
  <si>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</si>
  <si>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</si>
  <si>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</si>
  <si>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</si>
  <si>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</si>
  <si>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</si>
  <si>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</si>
  <si>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</si>
  <si>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</si>
  <si>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</si>
  <si>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</si>
  <si>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</si>
  <si>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</si>
  <si>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</si>
  <si>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</si>
  <si>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</si>
  <si>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</si>
  <si>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</si>
  <si>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</si>
  <si>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</si>
  <si>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</si>
  <si>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</si>
  <si>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</si>
  <si>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</si>
  <si>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</si>
  <si>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</si>
  <si>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</si>
  <si>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</si>
  <si>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</si>
  <si>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</si>
  <si>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</si>
  <si>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</si>
  <si>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</si>
  <si>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</si>
  <si>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</si>
  <si>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</si>
  <si>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</si>
  <si>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</si>
  <si>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</si>
  <si>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</si>
  <si>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</si>
  <si>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</si>
  <si>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</si>
  <si>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</si>
  <si>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</si>
  <si>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</si>
  <si>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</si>
  <si>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</si>
  <si>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</si>
  <si>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</si>
  <si>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</si>
  <si>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</si>
  <si>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</si>
  <si>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</si>
  <si>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</si>
  <si>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</si>
  <si>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</si>
  <si>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</si>
  <si>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</si>
  <si>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</si>
  <si>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</si>
  <si>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</si>
  <si>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</si>
  <si>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</si>
  <si>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</si>
  <si>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</si>
  <si>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</si>
  <si>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</si>
  <si>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</si>
  <si>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</si>
  <si>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</si>
  <si>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</si>
  <si>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</si>
  <si>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</si>
  <si>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</si>
  <si>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</si>
  <si>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</si>
  <si>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</si>
  <si>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</si>
  <si>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</si>
  <si>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</si>
  <si>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</si>
  <si>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</si>
  <si>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</si>
  <si>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</si>
  <si>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</si>
  <si>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</si>
  <si>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</si>
  <si>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</si>
  <si>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</si>
  <si>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</si>
  <si>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</si>
  <si>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</si>
  <si>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</si>
  <si>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</si>
  <si>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</si>
  <si>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</si>
  <si>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</si>
  <si>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</si>
  <si>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</si>
  <si>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</si>
  <si>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</si>
  <si>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</si>
  <si>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</si>
  <si>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</si>
  <si>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</si>
  <si>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</si>
  <si>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</si>
  <si>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</si>
  <si>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</si>
  <si>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</si>
  <si>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</si>
  <si>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</si>
  <si>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</si>
  <si>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</si>
  <si>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</si>
  <si>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</si>
  <si>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</si>
  <si>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</si>
  <si>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</si>
  <si>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</si>
  <si>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</si>
  <si>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</si>
  <si>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</si>
  <si>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</si>
  <si>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</si>
  <si>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</si>
  <si>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</si>
  <si>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</si>
  <si>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</si>
  <si>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</si>
  <si>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</si>
  <si>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</si>
  <si>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</si>
  <si>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</si>
  <si>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</si>
  <si>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</si>
  <si>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</si>
  <si>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</si>
  <si>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</si>
  <si>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</si>
  <si>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</si>
  <si>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</si>
  <si>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</si>
  <si>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</si>
  <si>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</si>
  <si>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</si>
  <si>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</si>
  <si>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</si>
  <si>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</si>
  <si>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</si>
  <si>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</si>
  <si>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</si>
  <si>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</si>
  <si>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</si>
  <si>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</si>
  <si>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</si>
  <si>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</si>
  <si>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</si>
  <si>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</si>
  <si>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</si>
  <si>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</si>
  <si>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</si>
  <si>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</si>
  <si>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</si>
  <si>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</si>
  <si>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</si>
  <si>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</si>
  <si>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</si>
  <si>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</si>
  <si>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</si>
  <si>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</si>
  <si>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</si>
  <si>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</si>
  <si>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</si>
  <si>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</si>
  <si>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</si>
  <si>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</si>
  <si>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</si>
  <si>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</si>
  <si>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</si>
  <si>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</si>
  <si>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</si>
  <si>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</si>
  <si>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</si>
  <si>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</si>
  <si>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</si>
  <si>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</si>
  <si>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</si>
  <si>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</si>
  <si>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</si>
  <si>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</si>
  <si>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</si>
  <si>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</si>
  <si>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</si>
  <si>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</si>
  <si>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</si>
  <si>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</si>
  <si>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</si>
  <si>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</si>
  <si>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</si>
  <si>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</si>
  <si>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</si>
  <si>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</si>
  <si>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</si>
  <si>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</si>
  <si>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</si>
  <si>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</si>
  <si>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</si>
  <si>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</si>
  <si>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</si>
  <si>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</si>
  <si>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</si>
  <si>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</si>
  <si>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</si>
  <si>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</si>
  <si>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</si>
  <si>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</si>
  <si>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</si>
  <si>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</si>
  <si>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</si>
  <si>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</si>
  <si>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</si>
  <si>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</si>
  <si>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</si>
  <si>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</si>
  <si>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</si>
  <si>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</si>
  <si>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</si>
  <si>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</si>
  <si>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</si>
  <si>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</si>
  <si>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</si>
  <si>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</si>
  <si>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</si>
  <si>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</si>
  <si>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</si>
  <si>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</si>
  <si>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</si>
  <si>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</si>
  <si>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</si>
  <si>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</si>
  <si>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</si>
  <si>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</si>
  <si>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</si>
  <si>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</si>
  <si>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</si>
  <si>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</si>
  <si>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</si>
  <si>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</si>
  <si>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</si>
  <si>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</si>
  <si>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</si>
  <si>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</si>
  <si>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</si>
  <si>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</si>
  <si>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</si>
  <si>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</si>
  <si>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</si>
  <si>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</si>
  <si>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</si>
  <si>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</si>
  <si>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</si>
  <si>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</si>
  <si>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</si>
  <si>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</si>
  <si>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</si>
  <si>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</si>
  <si>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</si>
  <si>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</si>
  <si>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</si>
  <si>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</si>
  <si>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</si>
  <si>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</si>
  <si>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</si>
  <si>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</si>
  <si>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</si>
  <si>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</si>
  <si>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</si>
  <si>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</si>
  <si>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</si>
  <si>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</si>
  <si>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</si>
  <si>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</si>
  <si>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</si>
  <si>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</si>
  <si>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</si>
  <si>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</si>
  <si>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</si>
  <si>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</si>
  <si>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</si>
  <si>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</si>
  <si>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</si>
  <si>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</si>
  <si>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</si>
  <si>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</si>
  <si>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</si>
  <si>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</si>
  <si>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</si>
  <si>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</si>
  <si>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</si>
  <si>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</si>
  <si>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</si>
  <si>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</si>
  <si>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</si>
  <si>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</si>
  <si>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</si>
  <si>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</si>
  <si>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</si>
  <si>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</si>
  <si>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</si>
  <si>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</si>
  <si>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</si>
  <si>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</si>
  <si>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</si>
  <si>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</si>
  <si>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</si>
  <si>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</si>
  <si>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</si>
  <si>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</si>
  <si>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</si>
  <si>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</si>
  <si>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</si>
  <si>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</si>
  <si>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</si>
  <si>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</si>
  <si>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</si>
  <si>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</si>
  <si>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</si>
  <si>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</si>
  <si>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</si>
  <si>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</si>
  <si>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</si>
  <si>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</si>
  <si>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</si>
  <si>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</si>
  <si>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</si>
  <si>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</si>
  <si>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</si>
  <si>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</si>
  <si>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</si>
  <si>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</si>
  <si>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</si>
  <si>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</si>
  <si>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</si>
  <si>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</si>
  <si>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</si>
  <si>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</si>
  <si>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</si>
  <si>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</si>
  <si>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</si>
  <si>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</si>
  <si>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</si>
  <si>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</si>
  <si>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</si>
  <si>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</si>
  <si>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</si>
  <si>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</si>
  <si>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</si>
  <si>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</si>
  <si>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</si>
  <si>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</si>
  <si>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</si>
  <si>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</si>
  <si>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</si>
  <si>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</si>
  <si>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</si>
  <si>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</si>
  <si>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</si>
  <si>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</si>
  <si>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</si>
  <si>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</si>
  <si>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</si>
  <si>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</si>
  <si>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</si>
  <si>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</si>
  <si>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</si>
  <si>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</si>
  <si>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</si>
  <si>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</si>
  <si>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</si>
  <si>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</si>
  <si>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</si>
  <si>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</si>
  <si>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</si>
  <si>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</si>
  <si>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</si>
  <si>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</si>
  <si>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</si>
  <si>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</si>
  <si>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</si>
  <si>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</si>
  <si>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</si>
  <si>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</si>
  <si>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</si>
  <si>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</si>
  <si>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</si>
  <si>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</si>
  <si>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</si>
  <si>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</si>
  <si>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</si>
  <si>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</si>
  <si>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</si>
  <si>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</si>
  <si>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</si>
  <si>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</si>
  <si>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</si>
  <si>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</si>
  <si>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</si>
  <si>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</si>
  <si>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</si>
  <si>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</si>
  <si>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</si>
  <si>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</si>
  <si>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</si>
  <si>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</si>
  <si>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</si>
  <si>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</si>
  <si>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</si>
  <si>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</si>
  <si>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</si>
  <si>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</si>
  <si>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</si>
  <si>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</si>
  <si>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</si>
  <si>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</si>
  <si>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</si>
  <si>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</si>
  <si>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</si>
  <si>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</si>
  <si>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</si>
  <si>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</si>
  <si>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</si>
  <si>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</si>
  <si>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</si>
  <si>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</si>
  <si>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</si>
  <si>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</si>
  <si>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</si>
  <si>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</si>
  <si>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</si>
  <si>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</si>
  <si>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</si>
  <si>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</si>
  <si>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</si>
  <si>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</si>
  <si>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</si>
  <si>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</si>
  <si>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</si>
  <si>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</si>
  <si>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</si>
  <si>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</si>
  <si>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</si>
  <si>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</si>
  <si>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</si>
  <si>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</si>
  <si>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</si>
  <si>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</si>
  <si>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</si>
  <si>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</si>
  <si>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</si>
  <si>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</si>
  <si>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</si>
  <si>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</si>
  <si>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</si>
  <si>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</si>
  <si>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</si>
  <si>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</si>
  <si>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</si>
  <si>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</si>
  <si>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</si>
  <si>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</si>
  <si>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</si>
  <si>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</si>
  <si>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</si>
  <si>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</si>
  <si>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</si>
  <si>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</si>
  <si>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</si>
  <si>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</si>
  <si>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</si>
  <si>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</si>
  <si>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</si>
  <si>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</si>
  <si>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</si>
  <si>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</si>
  <si>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</si>
  <si>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</si>
  <si>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</si>
  <si>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</si>
  <si>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</si>
  <si>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</si>
  <si>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</si>
  <si>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</si>
  <si>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</si>
  <si>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</si>
  <si>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</si>
  <si>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</si>
  <si>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</si>
  <si>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</si>
  <si>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</si>
  <si>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</si>
  <si>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</si>
  <si>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</si>
  <si>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</si>
  <si>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</si>
  <si>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</si>
  <si>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</si>
  <si>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</si>
  <si>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</si>
  <si>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</si>
  <si>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</si>
  <si>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</si>
  <si>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</si>
  <si>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</si>
  <si>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</si>
  <si>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</si>
  <si>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</si>
  <si>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</si>
  <si>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</si>
  <si>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</si>
  <si>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</si>
  <si>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</si>
  <si>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</si>
  <si>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</si>
  <si>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</si>
  <si>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</si>
  <si>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</si>
  <si>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</si>
  <si>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</si>
  <si>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</si>
  <si>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</si>
  <si>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</si>
  <si>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</si>
  <si>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</si>
  <si>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</si>
  <si>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</si>
  <si>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</si>
  <si>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</si>
  <si>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</si>
  <si>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</si>
  <si>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</si>
  <si>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</si>
  <si>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</si>
  <si>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</si>
  <si>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</si>
  <si>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</si>
  <si>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</si>
  <si>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</si>
  <si>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</si>
  <si>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</si>
  <si>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</si>
  <si>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</si>
  <si>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</si>
  <si>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</si>
  <si>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</si>
  <si>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</si>
  <si>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</si>
  <si>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</si>
  <si>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</si>
  <si>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</si>
  <si>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</si>
  <si>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</si>
  <si>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</si>
  <si>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</si>
  <si>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</si>
  <si>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</si>
  <si>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</si>
  <si>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</si>
  <si>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</si>
  <si>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</si>
  <si>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</si>
  <si>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</si>
  <si>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</si>
  <si>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</si>
  <si>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</si>
  <si>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</si>
  <si>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</si>
  <si>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</si>
  <si>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</si>
  <si>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</si>
  <si>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</si>
  <si>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</si>
  <si>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</si>
  <si>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</si>
  <si>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</si>
  <si>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</si>
  <si>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</si>
  <si>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</si>
  <si>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</si>
  <si>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</si>
  <si>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</si>
  <si>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</si>
  <si>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</si>
  <si>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</si>
  <si>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</si>
  <si>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</si>
  <si>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</si>
  <si>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</si>
  <si>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</si>
  <si>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</si>
  <si>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</si>
  <si>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</si>
  <si>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</si>
  <si>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</si>
  <si>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</si>
  <si>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</si>
  <si>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</si>
  <si>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</si>
  <si>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</si>
  <si>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</si>
  <si>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</si>
  <si>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</si>
  <si>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</si>
  <si>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</si>
  <si>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</si>
  <si>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</si>
  <si>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</si>
  <si>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</si>
  <si>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</si>
  <si>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</si>
  <si>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</si>
  <si>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</si>
  <si>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</si>
  <si>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</si>
  <si>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</si>
  <si>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</si>
  <si>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</si>
  <si>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</si>
  <si>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</si>
  <si>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</si>
  <si>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</si>
  <si>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</si>
  <si>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</si>
  <si>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</si>
  <si>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</si>
  <si>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</si>
  <si>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</si>
  <si>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</si>
  <si>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</si>
  <si>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</si>
  <si>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</si>
  <si>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</si>
  <si>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</si>
  <si>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</si>
  <si>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</si>
  <si>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</si>
  <si>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</si>
  <si>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</si>
  <si>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</si>
  <si>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</si>
  <si>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</si>
  <si>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</si>
  <si>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</si>
  <si>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</si>
  <si>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</si>
  <si>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</si>
  <si>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</si>
  <si>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</si>
  <si>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</si>
  <si>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</si>
  <si>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</si>
  <si>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</si>
  <si>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</si>
  <si>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</si>
  <si>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</si>
  <si>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</si>
  <si>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</si>
  <si>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</si>
  <si>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</si>
  <si>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</si>
  <si>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</si>
  <si>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</si>
  <si>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</si>
  <si>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</si>
  <si>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</si>
  <si>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</si>
  <si>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</si>
  <si>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</si>
  <si>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</si>
  <si>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</si>
  <si>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</si>
  <si>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</si>
  <si>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</si>
  <si>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</si>
  <si>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</si>
  <si>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</si>
  <si>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</si>
  <si>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</si>
  <si>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</si>
  <si>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</si>
  <si>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</si>
  <si>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</si>
  <si>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</si>
  <si>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</si>
  <si>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</si>
  <si>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</si>
  <si>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</si>
  <si>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</si>
  <si>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</si>
  <si>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</si>
  <si>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</si>
  <si>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</si>
  <si>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</si>
  <si>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</si>
  <si>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</si>
  <si>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</si>
  <si>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</si>
  <si>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</si>
  <si>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</si>
  <si>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</si>
  <si>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</si>
  <si>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</si>
  <si>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</si>
  <si>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</si>
  <si>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</si>
  <si>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</si>
  <si>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</si>
  <si>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</si>
  <si>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</si>
  <si>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</si>
  <si>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</si>
  <si>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</si>
  <si>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</si>
  <si>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</si>
  <si>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</si>
  <si>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</si>
  <si>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</si>
  <si>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</si>
  <si>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</si>
  <si>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</si>
  <si>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</si>
  <si>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</si>
  <si>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</si>
  <si>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</si>
  <si>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</si>
  <si>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</si>
  <si>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</si>
  <si>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</si>
  <si>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</si>
  <si>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</si>
  <si>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</si>
  <si>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</si>
  <si>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</si>
  <si>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</si>
  <si>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</si>
  <si>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</si>
  <si>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</si>
  <si>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</si>
  <si>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</si>
  <si>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</si>
  <si>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</si>
  <si>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</si>
  <si>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</si>
  <si>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</si>
  <si>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</si>
  <si>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</si>
  <si>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</si>
  <si>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</si>
  <si>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</si>
  <si>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</si>
  <si>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</si>
  <si>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</si>
  <si>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</si>
  <si>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</si>
  <si>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</si>
  <si>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</si>
  <si>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</si>
  <si>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</si>
  <si>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</si>
  <si>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</si>
  <si>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</si>
  <si>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</si>
  <si>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</si>
  <si>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</si>
  <si>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</si>
  <si>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</si>
  <si>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</si>
  <si>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</si>
  <si>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</si>
  <si>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</si>
  <si>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</si>
  <si>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</si>
  <si>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</si>
  <si>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</si>
  <si>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</si>
  <si>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</si>
  <si>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</si>
  <si>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</si>
  <si>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</si>
  <si>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</si>
  <si>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</si>
  <si>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</si>
  <si>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</si>
  <si>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</si>
  <si>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</si>
  <si>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</si>
  <si>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</si>
  <si>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</si>
  <si>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</si>
  <si>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</si>
  <si>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</si>
  <si>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</si>
  <si>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</si>
  <si>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</si>
  <si>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</si>
  <si>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</si>
  <si>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</si>
  <si>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</si>
  <si>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</si>
  <si>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</si>
  <si>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</si>
  <si>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</si>
  <si>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</si>
  <si>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</si>
  <si>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</si>
  <si>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</si>
  <si>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</si>
  <si>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</si>
  <si>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</si>
  <si>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</si>
  <si>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</si>
  <si>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</si>
  <si>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</si>
  <si>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</si>
  <si>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</si>
  <si>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</si>
  <si>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</si>
  <si>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</si>
  <si>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</si>
  <si>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</si>
  <si>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</si>
  <si>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</si>
  <si>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</si>
  <si>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</si>
  <si>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</si>
  <si>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</si>
  <si>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</si>
  <si>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</si>
  <si>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</si>
  <si>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</si>
  <si>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</si>
  <si>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</si>
  <si>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</si>
  <si>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</si>
  <si>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</si>
  <si>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</si>
  <si>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</si>
  <si>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</si>
  <si>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</si>
  <si>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</si>
  <si>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</si>
  <si>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</si>
  <si>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</si>
  <si>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</si>
  <si>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</si>
  <si>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</si>
  <si>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</si>
  <si>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</si>
  <si>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</si>
  <si>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</si>
  <si>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</si>
  <si>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</si>
  <si>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</si>
  <si>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</si>
  <si>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</si>
  <si>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</si>
  <si>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</si>
  <si>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</si>
  <si>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</si>
  <si>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</si>
  <si>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</si>
  <si>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</si>
  <si>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</si>
  <si>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</si>
  <si>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</si>
  <si>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</si>
  <si>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</si>
  <si>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</si>
  <si>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</si>
  <si>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</si>
  <si>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</si>
  <si>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</si>
  <si>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</si>
  <si>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</si>
  <si>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</si>
  <si>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</si>
  <si>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</si>
  <si>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</si>
  <si>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</si>
  <si>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</si>
  <si>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</si>
  <si>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</si>
  <si>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</si>
  <si>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</si>
  <si>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</si>
  <si>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</si>
  <si>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</si>
  <si>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</si>
  <si>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</si>
  <si>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</si>
  <si>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</si>
  <si>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</si>
  <si>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</si>
  <si>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</si>
  <si>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</si>
  <si>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</si>
  <si>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</si>
  <si>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</si>
  <si>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</si>
  <si>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</si>
  <si>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</si>
  <si>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</si>
  <si>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</si>
  <si>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</si>
  <si>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</si>
  <si>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</si>
  <si>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</si>
  <si>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</si>
  <si>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</si>
  <si>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</si>
  <si>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</si>
  <si>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</si>
  <si>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</si>
  <si>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</si>
  <si>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</si>
  <si>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</si>
  <si>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</si>
  <si>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</si>
  <si>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</si>
  <si>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</si>
  <si>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</si>
  <si>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</si>
  <si>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</si>
  <si>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</si>
  <si>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</si>
  <si>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</si>
  <si>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</si>
  <si>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</si>
  <si>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</si>
  <si>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</si>
  <si>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</si>
  <si>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</si>
  <si>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</si>
  <si>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</si>
  <si>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</si>
  <si>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</si>
  <si>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</si>
  <si>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</si>
  <si>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</si>
  <si>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</si>
  <si>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</si>
  <si>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</si>
  <si>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</si>
  <si>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</si>
  <si>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</si>
  <si>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</si>
  <si>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</si>
  <si>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</si>
  <si>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</si>
  <si>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</si>
  <si>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</si>
  <si>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</si>
  <si>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</si>
  <si>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</si>
  <si>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</si>
  <si>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</si>
  <si>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</si>
  <si>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</si>
  <si>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</si>
  <si>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</si>
  <si>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</si>
  <si>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</si>
  <si>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</si>
  <si>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</si>
  <si>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</si>
  <si>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</si>
  <si>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</si>
  <si>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</si>
  <si>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</si>
  <si>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</si>
  <si>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</si>
  <si>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</si>
  <si>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</si>
  <si>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</si>
  <si>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</si>
  <si>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</si>
  <si>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</si>
  <si>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</si>
  <si>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</si>
  <si>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</si>
  <si>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</si>
  <si>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</si>
  <si>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</si>
  <si>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</si>
  <si>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</si>
  <si>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</si>
  <si>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</si>
  <si>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</si>
  <si>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</si>
  <si>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</si>
  <si>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</si>
  <si>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</si>
  <si>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</si>
  <si>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</si>
  <si>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</si>
  <si>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</si>
  <si>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</si>
  <si>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</si>
  <si>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</si>
  <si>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</si>
  <si>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</si>
  <si>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</si>
  <si>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</si>
  <si>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</si>
  <si>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</si>
  <si>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</si>
  <si>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</si>
  <si>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</si>
  <si>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</si>
  <si>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</si>
  <si>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</si>
  <si>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</si>
  <si>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</si>
  <si>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</si>
  <si>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</si>
  <si>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</si>
  <si>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</si>
  <si>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</si>
  <si>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</si>
  <si>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</si>
  <si>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</si>
  <si>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</si>
  <si>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</si>
  <si>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</si>
  <si>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</si>
  <si>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</si>
  <si>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</si>
  <si>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</si>
  <si>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</si>
  <si>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</si>
  <si>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</si>
  <si>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</si>
  <si>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</si>
  <si>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</si>
  <si>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</si>
  <si>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</si>
  <si>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</si>
  <si>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</si>
  <si>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</si>
  <si>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</si>
  <si>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</si>
  <si>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</si>
  <si>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</si>
  <si>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</si>
  <si>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</si>
  <si>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</si>
  <si>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</si>
  <si>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</si>
  <si>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</si>
  <si>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</si>
  <si>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</si>
  <si>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</si>
  <si>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</si>
  <si>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</si>
  <si>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</si>
  <si>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</si>
  <si>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</si>
  <si>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</si>
  <si>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</si>
  <si>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</si>
  <si>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</si>
  <si>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</si>
  <si>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</si>
  <si>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</si>
  <si>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</si>
  <si>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</si>
  <si>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</si>
  <si>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</si>
  <si>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</si>
  <si>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</si>
  <si>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</si>
  <si>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</si>
  <si>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</si>
  <si>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</si>
  <si>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</si>
  <si>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</si>
  <si>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</si>
  <si>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</si>
  <si>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</si>
  <si>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</si>
  <si>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</si>
  <si>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</si>
  <si>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</si>
  <si>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</si>
  <si>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</si>
  <si>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</si>
  <si>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</si>
  <si>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</si>
  <si>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</si>
  <si>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</si>
  <si>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</si>
  <si>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</si>
  <si>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</si>
  <si>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</si>
  <si>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</si>
  <si>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</si>
  <si>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</si>
  <si>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</si>
  <si>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</si>
  <si>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</si>
  <si>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</si>
  <si>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</si>
  <si>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</si>
  <si>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</si>
  <si>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</si>
  <si>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</si>
  <si>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</si>
  <si>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</si>
  <si>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</si>
  <si>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</si>
  <si>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</si>
  <si>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</si>
  <si>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</si>
  <si>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</si>
  <si>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</si>
  <si>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</si>
  <si>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</si>
  <si>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</si>
  <si>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</si>
  <si>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</si>
  <si>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</si>
  <si>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</si>
  <si>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</si>
  <si>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</si>
  <si>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</si>
  <si>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</si>
  <si>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</si>
  <si>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</si>
  <si>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</si>
  <si>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</si>
  <si>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</si>
  <si>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</si>
  <si>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</si>
  <si>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</si>
  <si>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</si>
  <si>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</si>
  <si>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</si>
  <si>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</si>
  <si>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</si>
  <si>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</si>
  <si>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</si>
  <si>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</si>
  <si>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</si>
  <si>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</si>
  <si>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</si>
  <si>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</si>
  <si>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</si>
  <si>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</si>
  <si>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</si>
  <si>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</si>
  <si>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</si>
  <si>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</si>
  <si>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</si>
  <si>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</si>
  <si>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</si>
  <si>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</si>
  <si>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</si>
  <si>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</si>
  <si>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</si>
  <si>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</si>
  <si>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</si>
  <si>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</si>
  <si>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</si>
  <si>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</si>
  <si>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</si>
  <si>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</si>
  <si>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</si>
  <si>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</si>
  <si>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</si>
  <si>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</si>
  <si>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</si>
  <si>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</si>
  <si>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</si>
  <si>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</si>
  <si>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</si>
  <si>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</si>
  <si>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</si>
  <si>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</si>
  <si>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</si>
  <si>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</si>
  <si>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</si>
  <si>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</si>
  <si>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</si>
  <si>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</si>
  <si>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</si>
  <si>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</si>
  <si>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</si>
  <si>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</si>
  <si>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</si>
  <si>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</si>
  <si>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</si>
  <si>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</si>
  <si>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</si>
  <si>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</si>
  <si>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</si>
  <si>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</si>
  <si>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</si>
  <si>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</si>
  <si>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</si>
  <si>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</si>
  <si>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</si>
  <si>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</si>
  <si>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</si>
  <si>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</si>
  <si>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</si>
  <si>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</si>
  <si>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</si>
  <si>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</si>
  <si>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</si>
  <si>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</si>
  <si>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</si>
  <si>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</si>
  <si>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</si>
  <si>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</si>
  <si>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</si>
  <si>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</si>
  <si>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</si>
  <si>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</si>
  <si>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</si>
  <si>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</si>
  <si>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</si>
  <si>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</si>
  <si>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</si>
  <si>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</si>
  <si>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</si>
  <si>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</si>
  <si>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</si>
  <si>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</si>
  <si>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</si>
  <si>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</si>
  <si>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</si>
  <si>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</si>
  <si>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</si>
  <si>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</si>
  <si>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</si>
  <si>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</si>
  <si>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</si>
  <si>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</si>
  <si>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</si>
  <si>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</si>
  <si>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</si>
  <si>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</si>
  <si>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</si>
  <si>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</si>
  <si>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</si>
  <si>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</si>
  <si>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</si>
  <si>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</si>
  <si>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</si>
  <si>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</si>
  <si>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</si>
  <si>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</si>
  <si>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</si>
  <si>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</si>
  <si>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</si>
  <si>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</si>
  <si>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</si>
  <si>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</si>
  <si>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</si>
  <si>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</si>
  <si>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</si>
  <si>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</si>
  <si>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</si>
  <si>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</si>
  <si>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</si>
  <si>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</si>
  <si>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</si>
  <si>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</si>
  <si>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</si>
  <si>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</si>
  <si>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</si>
  <si>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</si>
  <si>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</si>
  <si>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</si>
  <si>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</si>
  <si>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</si>
  <si>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</si>
  <si>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</si>
  <si>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</si>
  <si>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</si>
  <si>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</si>
  <si>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</si>
  <si>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</si>
  <si>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</si>
  <si>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</si>
  <si>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</si>
  <si>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</si>
  <si>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</si>
  <si>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</si>
  <si>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</si>
  <si>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</si>
  <si>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</si>
  <si>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</si>
  <si>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</si>
  <si>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</si>
  <si>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</si>
  <si>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</si>
  <si>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</si>
  <si>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</si>
  <si>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</si>
  <si>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</si>
  <si>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</si>
  <si>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</si>
  <si>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</si>
  <si>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</si>
  <si>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</si>
  <si>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</si>
  <si>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</si>
  <si>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</si>
  <si>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</si>
  <si>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</si>
  <si>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</si>
  <si>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</si>
  <si>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</si>
  <si>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</si>
  <si>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</si>
  <si>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</si>
  <si>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</si>
  <si>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</si>
  <si>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</si>
  <si>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</si>
  <si>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</si>
  <si>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</si>
  <si>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</si>
  <si>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</si>
  <si>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</si>
  <si>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</si>
  <si>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</si>
  <si>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</si>
  <si>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</si>
  <si>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</si>
  <si>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</si>
  <si>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</si>
  <si>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</si>
  <si>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</si>
  <si>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</si>
  <si>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</si>
  <si>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</si>
  <si>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</si>
  <si>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</si>
  <si>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</si>
  <si>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</si>
  <si>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</si>
  <si>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</si>
  <si>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</si>
  <si>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</si>
  <si>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</si>
  <si>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</si>
  <si>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</si>
  <si>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</si>
  <si>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</si>
  <si>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</si>
  <si>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</si>
  <si>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</si>
  <si>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</si>
  <si>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</si>
  <si>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</si>
  <si>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</si>
  <si>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</si>
  <si>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</si>
  <si>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</si>
  <si>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</si>
  <si>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</si>
  <si>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</si>
  <si>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</si>
  <si>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</si>
  <si>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</si>
  <si>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</si>
  <si>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</si>
  <si>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</si>
  <si>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</si>
  <si>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</si>
  <si>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</si>
  <si>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</si>
  <si>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</si>
  <si>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</si>
  <si>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</si>
  <si>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</si>
  <si>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</si>
  <si>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</si>
  <si>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</si>
  <si>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</si>
  <si>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</si>
  <si>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</si>
  <si>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</si>
  <si>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</si>
  <si>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</si>
  <si>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</si>
  <si>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</si>
  <si>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</si>
  <si>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</si>
  <si>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</si>
  <si>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</si>
  <si>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</si>
  <si>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</si>
  <si>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</si>
  <si>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</si>
  <si>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</si>
  <si>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</si>
  <si>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</si>
  <si>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</si>
  <si>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</si>
  <si>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</si>
  <si>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</si>
  <si>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</si>
  <si>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</si>
  <si>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</si>
  <si>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</si>
  <si>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</si>
  <si>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</si>
  <si>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</si>
  <si>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</si>
  <si>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</si>
  <si>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</si>
  <si>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</si>
  <si>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</si>
  <si>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</si>
  <si>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</si>
  <si>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</si>
  <si>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</si>
  <si>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</si>
  <si>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</si>
  <si>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</si>
  <si>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</si>
  <si>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</si>
  <si>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</si>
  <si>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</si>
  <si>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</si>
  <si>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</si>
  <si>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</si>
  <si>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</si>
  <si>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</si>
  <si>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</si>
  <si>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</si>
  <si>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</si>
  <si>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</si>
  <si>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</si>
  <si>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</si>
  <si>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</si>
  <si>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</si>
  <si>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</si>
  <si>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</si>
  <si>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</si>
  <si>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</si>
  <si>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</si>
  <si>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</si>
  <si>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</si>
  <si>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</si>
  <si>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</si>
  <si>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</si>
  <si>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</si>
  <si>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</si>
  <si>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</si>
  <si>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</si>
  <si>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</si>
  <si>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</si>
  <si>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</si>
  <si>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</si>
  <si>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</si>
  <si>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</si>
  <si>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</si>
  <si>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</si>
  <si>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</si>
  <si>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</si>
  <si>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</si>
  <si>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</si>
  <si>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</si>
  <si>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</si>
  <si>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</si>
  <si>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</si>
  <si>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</si>
  <si>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</si>
  <si>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</si>
  <si>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</si>
  <si>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</si>
  <si>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</si>
  <si>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</si>
  <si>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</si>
  <si>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</si>
  <si>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</si>
  <si>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</si>
  <si>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</si>
  <si>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</si>
  <si>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</si>
  <si>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</si>
  <si>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</si>
  <si>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</si>
  <si>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</si>
  <si>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</si>
  <si>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</si>
  <si>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</si>
  <si>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</si>
  <si>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</si>
  <si>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</si>
  <si>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</si>
  <si>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</si>
  <si>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</si>
  <si>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</si>
  <si>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</si>
  <si>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</si>
  <si>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</si>
  <si>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</si>
  <si>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</si>
  <si>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</si>
  <si>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</si>
  <si>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</si>
  <si>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</si>
  <si>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</si>
  <si>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</si>
  <si>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</si>
  <si>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</si>
  <si>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</si>
  <si>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</si>
  <si>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</si>
  <si>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</si>
  <si>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</si>
  <si>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</si>
  <si>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</si>
  <si>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</si>
  <si>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</si>
  <si>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</si>
  <si>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</si>
  <si>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</si>
  <si>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</si>
  <si>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</si>
  <si>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</si>
  <si>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</si>
  <si>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</si>
  <si>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</si>
  <si>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</si>
  <si>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</si>
  <si>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</si>
  <si>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</si>
  <si>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</si>
  <si>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</si>
  <si>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</si>
  <si>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</si>
  <si>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</si>
  <si>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</si>
  <si>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</si>
  <si>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</si>
  <si>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</si>
  <si>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</si>
  <si>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</si>
  <si>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</si>
  <si>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</si>
  <si>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</si>
  <si>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</si>
  <si>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</si>
  <si>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</si>
  <si>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</si>
  <si>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</si>
  <si>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</si>
  <si>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</si>
  <si>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</si>
  <si>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</si>
  <si>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</si>
  <si>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</si>
  <si>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</si>
  <si>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</si>
  <si>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</si>
  <si>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</si>
  <si>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</si>
  <si>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</si>
  <si>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</si>
  <si>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</si>
  <si>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</si>
  <si>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</si>
  <si>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</si>
  <si>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</si>
  <si>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</si>
  <si>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</si>
  <si>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</si>
  <si>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</si>
  <si>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</si>
  <si>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</si>
  <si>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</si>
  <si>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</si>
  <si>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</si>
  <si>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</si>
  <si>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</si>
  <si>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</si>
  <si>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</si>
  <si>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</si>
  <si>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</si>
  <si>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</si>
  <si>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</si>
  <si>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</si>
  <si>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</si>
  <si>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</si>
  <si>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</si>
  <si>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</si>
  <si>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</si>
  <si>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</si>
  <si>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</si>
  <si>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</si>
  <si>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</si>
  <si>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</si>
  <si>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</si>
  <si>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</si>
  <si>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</si>
  <si>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</si>
  <si>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</si>
  <si>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</si>
  <si>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</si>
  <si>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</si>
  <si>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</si>
  <si>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</si>
  <si>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</si>
  <si>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</si>
  <si>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</si>
  <si>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</si>
  <si>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</si>
  <si>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</si>
  <si>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</si>
  <si>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</si>
  <si>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</si>
  <si>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</si>
  <si>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</si>
  <si>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</si>
  <si>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</si>
  <si>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</si>
  <si>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</si>
  <si>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</si>
  <si>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</si>
  <si>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</si>
  <si>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</si>
  <si>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</si>
  <si>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</si>
  <si>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</si>
  <si>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</si>
  <si>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</si>
  <si>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</si>
  <si>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</si>
  <si>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</si>
  <si>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</si>
  <si>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</si>
  <si>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</si>
  <si>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</si>
  <si>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</si>
  <si>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</si>
  <si>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</si>
  <si>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</si>
  <si>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</si>
  <si>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</si>
  <si>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</si>
  <si>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</si>
  <si>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</si>
  <si>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</si>
  <si>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</si>
  <si>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</si>
  <si>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</si>
  <si>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</si>
  <si>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</si>
  <si>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</si>
  <si>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</si>
  <si>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</si>
  <si>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</si>
  <si>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</si>
  <si>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</si>
  <si>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</si>
  <si>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</si>
  <si>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</si>
  <si>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</si>
  <si>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</si>
  <si>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</si>
  <si>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</si>
  <si>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</si>
  <si>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</si>
  <si>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</si>
  <si>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</si>
  <si>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</si>
  <si>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</si>
  <si>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</si>
  <si>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</si>
  <si>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</si>
  <si>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</si>
  <si>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</si>
  <si>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</si>
  <si>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</si>
  <si>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</si>
  <si>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</si>
  <si>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</si>
  <si>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</si>
  <si>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</si>
  <si>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</si>
  <si>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</si>
  <si>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</si>
  <si>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</si>
  <si>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</si>
  <si>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</si>
  <si>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</si>
  <si>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</si>
  <si>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</si>
  <si>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</si>
  <si>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</si>
  <si>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</si>
  <si>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</si>
  <si>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</si>
  <si>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</si>
  <si>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</si>
  <si>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</si>
  <si>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</si>
  <si>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</si>
  <si>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</si>
  <si>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</si>
  <si>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</si>
  <si>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</si>
  <si>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</si>
  <si>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</si>
  <si>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</si>
  <si>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</si>
  <si>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</si>
  <si>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</si>
  <si>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</si>
  <si>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</si>
  <si>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</si>
  <si>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</si>
  <si>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</si>
  <si>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</si>
  <si>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</si>
  <si>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</si>
  <si>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</si>
  <si>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</si>
  <si>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</si>
  <si>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</si>
  <si>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</si>
  <si>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</si>
  <si>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</si>
  <si>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</si>
  <si>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</si>
  <si>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</si>
  <si>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</si>
  <si>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</si>
  <si>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</si>
  <si>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</si>
  <si>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</si>
  <si>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</si>
  <si>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</si>
  <si>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</si>
  <si>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</si>
  <si>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</si>
  <si>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</si>
  <si>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</si>
  <si>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</si>
  <si>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</si>
  <si>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</si>
  <si>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</si>
  <si>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</si>
  <si>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</si>
  <si>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</si>
  <si>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</si>
  <si>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</si>
  <si>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</si>
  <si>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</si>
  <si>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</si>
  <si>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</si>
  <si>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</si>
  <si>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</si>
  <si>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</si>
  <si>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</si>
  <si>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</si>
  <si>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</si>
  <si>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</si>
  <si>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</si>
  <si>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</si>
  <si>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</si>
  <si>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</si>
  <si>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</si>
  <si>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</si>
  <si>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</si>
  <si>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</si>
  <si>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</si>
  <si>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</si>
  <si>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</si>
  <si>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</si>
  <si>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</si>
  <si>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</si>
  <si>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</si>
  <si>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</si>
  <si>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</si>
  <si>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</si>
  <si>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</si>
  <si>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</si>
  <si>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</si>
  <si>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</si>
  <si>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</si>
  <si>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</si>
  <si>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</si>
  <si>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</si>
  <si>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</si>
  <si>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</si>
  <si>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</si>
  <si>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</si>
  <si>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</si>
  <si>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</si>
  <si>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</si>
  <si>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</si>
  <si>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</si>
  <si>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</si>
  <si>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</si>
  <si>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</si>
  <si>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</si>
  <si>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</si>
  <si>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</si>
  <si>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</si>
  <si>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</si>
  <si>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</si>
  <si>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</si>
  <si>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</si>
  <si>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</si>
  <si>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</si>
  <si>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</si>
  <si>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</si>
  <si>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</si>
  <si>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</si>
  <si>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</si>
  <si>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</si>
  <si>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</si>
  <si>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</si>
  <si>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</si>
  <si>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</si>
  <si>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</si>
  <si>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</si>
  <si>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</si>
  <si>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</si>
  <si>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</si>
  <si>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</si>
  <si>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</si>
  <si>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</si>
  <si>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</si>
  <si>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</si>
  <si>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</si>
  <si>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</si>
  <si>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</si>
  <si>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</si>
  <si>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</si>
  <si>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</si>
  <si>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</si>
  <si>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</si>
  <si>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</si>
  <si>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</si>
  <si>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</si>
  <si>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</si>
  <si>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</si>
  <si>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</si>
  <si>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</si>
  <si>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</si>
  <si>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</si>
  <si>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</si>
  <si>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</si>
  <si>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</si>
  <si>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</si>
  <si>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</si>
  <si>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</si>
  <si>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</si>
  <si>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</si>
  <si>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</si>
  <si>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</si>
  <si>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</si>
  <si>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</si>
  <si>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</si>
  <si>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</si>
  <si>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</si>
  <si>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</si>
  <si>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</si>
  <si>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</si>
  <si>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</si>
  <si>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</si>
  <si>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</si>
  <si>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</si>
  <si>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</si>
  <si>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</si>
  <si>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</si>
  <si>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</si>
  <si>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</si>
  <si>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</si>
  <si>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</si>
  <si>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</si>
  <si>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</si>
  <si>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</si>
  <si>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</si>
  <si>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</si>
  <si>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</si>
  <si>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</si>
  <si>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</si>
  <si>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</si>
  <si>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</si>
  <si>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</si>
  <si>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</si>
  <si>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</si>
  <si>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</si>
  <si>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</si>
  <si>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</si>
  <si>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</si>
  <si>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</si>
  <si>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</si>
  <si>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</si>
  <si>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</si>
  <si>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</si>
  <si>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</si>
  <si>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</si>
  <si>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</si>
  <si>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</si>
  <si>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</si>
  <si>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</si>
  <si>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</si>
  <si>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</si>
  <si>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</si>
  <si>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</si>
  <si>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</si>
  <si>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</si>
  <si>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</si>
  <si>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</si>
  <si>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</si>
  <si>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</si>
  <si>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</si>
  <si>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</si>
  <si>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</si>
  <si>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</si>
  <si>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</si>
  <si>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</si>
  <si>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</si>
  <si>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</si>
  <si>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</si>
  <si>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</si>
  <si>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</si>
  <si>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</si>
  <si>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</si>
  <si>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</si>
  <si>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</si>
  <si>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</si>
  <si>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</si>
  <si>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</si>
  <si>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</si>
  <si>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</si>
  <si>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</si>
  <si>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</si>
  <si>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</si>
  <si>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</si>
  <si>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</si>
  <si>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</si>
  <si>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</si>
  <si>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</si>
  <si>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</si>
  <si>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</si>
  <si>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</si>
  <si>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</si>
  <si>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</si>
  <si>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</si>
  <si>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</si>
  <si>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</si>
  <si>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</si>
  <si>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</si>
  <si>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</si>
  <si>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</si>
  <si>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</si>
  <si>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</si>
  <si>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</si>
  <si>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</si>
  <si>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</si>
  <si>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</si>
  <si>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</si>
  <si>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</si>
  <si>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</si>
  <si>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</si>
  <si>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</si>
  <si>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</si>
  <si>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</si>
  <si>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</si>
  <si>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</si>
  <si>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</si>
  <si>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</si>
  <si>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</si>
  <si>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</si>
  <si>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</si>
  <si>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</si>
  <si>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</si>
  <si>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</si>
  <si>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</si>
  <si>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</si>
  <si>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</si>
  <si>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</si>
  <si>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</si>
  <si>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</si>
  <si>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</si>
  <si>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</si>
  <si>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</si>
  <si>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</si>
  <si>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</si>
  <si>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</si>
  <si>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</si>
  <si>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</si>
  <si>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</si>
  <si>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</si>
  <si>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</si>
  <si>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</si>
  <si>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</si>
  <si>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</si>
  <si>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</si>
  <si>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</si>
  <si>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</si>
  <si>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</si>
  <si>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</si>
  <si>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</si>
  <si>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</si>
  <si>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</si>
  <si>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</si>
  <si>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</si>
  <si>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</si>
  <si>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</si>
  <si>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</si>
  <si>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</si>
  <si>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</si>
  <si>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</si>
  <si>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</si>
  <si>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</si>
  <si>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</si>
  <si>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</si>
  <si>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</si>
  <si>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</si>
  <si>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</si>
  <si>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</si>
  <si>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</si>
  <si>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</si>
  <si>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</si>
  <si>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</si>
  <si>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</si>
  <si>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</si>
  <si>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</si>
  <si>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</si>
  <si>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</si>
  <si>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</si>
  <si>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</si>
  <si>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</si>
  <si>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</si>
  <si>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</si>
  <si>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</si>
  <si>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</si>
  <si>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</si>
  <si>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</si>
  <si>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</si>
  <si>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</si>
  <si>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</si>
  <si>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</si>
  <si>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</si>
  <si>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</si>
  <si>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</si>
  <si>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</si>
  <si>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</si>
  <si>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</si>
  <si>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</si>
  <si>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</si>
  <si>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</si>
  <si>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</si>
  <si>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</si>
  <si>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</si>
  <si>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</si>
  <si>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</si>
  <si>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</si>
  <si>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</si>
  <si>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</si>
  <si>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</si>
  <si>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</si>
  <si>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</si>
  <si>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</si>
  <si>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</si>
  <si>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</si>
  <si>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</si>
  <si>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</si>
  <si>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</si>
  <si>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</si>
  <si>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</si>
  <si>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</si>
  <si>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</si>
  <si>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</si>
  <si>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</si>
  <si>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</si>
  <si>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</si>
  <si>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</si>
  <si>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</si>
  <si>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</si>
  <si>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</si>
  <si>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</si>
  <si>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</si>
  <si>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</si>
  <si>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</si>
  <si>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</si>
  <si>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</si>
  <si>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</si>
  <si>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</si>
  <si>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</si>
  <si>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</si>
  <si>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</si>
  <si>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</si>
  <si>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</si>
  <si>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</si>
  <si>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</si>
  <si>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</si>
  <si>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</si>
  <si>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</si>
  <si>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</si>
  <si>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</si>
  <si>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</si>
  <si>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</si>
  <si>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</si>
  <si>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</si>
  <si>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</si>
  <si>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</si>
  <si>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</si>
  <si>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</si>
  <si>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</si>
  <si>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</si>
  <si>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</si>
  <si>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</si>
  <si>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</si>
  <si>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</si>
  <si>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</si>
  <si>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</si>
  <si>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</si>
  <si>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</si>
  <si>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</si>
  <si>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</si>
  <si>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</si>
  <si>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</si>
  <si>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</si>
  <si>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</si>
  <si>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</si>
  <si>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</si>
  <si>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</si>
  <si>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</si>
  <si>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</si>
  <si>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</si>
  <si>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</si>
  <si>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</si>
  <si>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</si>
  <si>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</si>
  <si>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</si>
  <si>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</si>
  <si>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</si>
  <si>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</si>
  <si>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</si>
  <si>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</si>
  <si>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</si>
  <si>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</si>
  <si>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</si>
  <si>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</si>
  <si>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</si>
  <si>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</si>
  <si>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</si>
  <si>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</si>
  <si>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</si>
  <si>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</si>
  <si>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</si>
  <si>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</si>
  <si>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</si>
  <si>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</si>
  <si>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</si>
  <si>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</si>
  <si>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</si>
  <si>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</si>
  <si>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</si>
  <si>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</si>
  <si>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</si>
  <si>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</si>
  <si>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</si>
  <si>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</si>
  <si>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</si>
  <si>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</si>
  <si>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</si>
  <si>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</si>
  <si>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</si>
  <si>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</si>
  <si>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</si>
  <si>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</si>
  <si>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</si>
  <si>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</si>
  <si>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</si>
  <si>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</si>
  <si>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</si>
  <si>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</si>
  <si>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</si>
  <si>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</si>
  <si>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</si>
  <si>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</si>
  <si>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</si>
  <si>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</si>
  <si>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</si>
  <si>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</si>
  <si>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</si>
  <si>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</si>
  <si>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</si>
  <si>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</si>
  <si>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</si>
  <si>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</si>
  <si>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</si>
  <si>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</si>
  <si>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</si>
  <si>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</si>
  <si>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</si>
  <si>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</si>
  <si>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</si>
  <si>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</si>
  <si>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</si>
  <si>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</si>
  <si>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</si>
  <si>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</si>
  <si>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</si>
  <si>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</si>
  <si>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</si>
  <si>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</si>
  <si>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</si>
  <si>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</si>
  <si>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</si>
  <si>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</si>
  <si>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</si>
  <si>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</si>
  <si>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</si>
  <si>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</si>
  <si>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</si>
  <si>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</si>
  <si>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</si>
  <si>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</si>
  <si>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</si>
  <si>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</si>
  <si>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</si>
  <si>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</si>
  <si>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</si>
  <si>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</si>
  <si>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</si>
  <si>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</si>
  <si>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</si>
  <si>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</si>
  <si>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</si>
  <si>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</si>
  <si>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</si>
  <si>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</si>
  <si>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</si>
  <si>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</si>
  <si>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</si>
  <si>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</si>
  <si>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</si>
  <si>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</si>
  <si>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</si>
  <si>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</si>
  <si>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</si>
  <si>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</si>
  <si>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</si>
  <si>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</si>
  <si>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</si>
  <si>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</si>
  <si>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</si>
  <si>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</si>
  <si>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</si>
  <si>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</si>
  <si>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</si>
  <si>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</si>
  <si>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</si>
  <si>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</si>
  <si>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</si>
  <si>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</si>
  <si>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</si>
  <si>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</si>
  <si>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</si>
  <si>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</si>
  <si>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</si>
  <si>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</si>
  <si>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</si>
  <si>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</si>
  <si>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</si>
  <si>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</si>
  <si>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</si>
  <si>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</si>
  <si>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</si>
  <si>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</si>
  <si>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</si>
  <si>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</si>
  <si>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</si>
  <si>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</si>
  <si>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</si>
  <si>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</si>
  <si>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</si>
  <si>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</si>
  <si>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</si>
  <si>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</si>
  <si>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</si>
  <si>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</si>
  <si>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</si>
  <si>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</si>
  <si>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</si>
  <si>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</si>
  <si>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</si>
  <si>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</si>
  <si>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</si>
  <si>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</si>
  <si>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</si>
  <si>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</si>
  <si>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</si>
  <si>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</si>
  <si>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</si>
  <si>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</si>
  <si>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</si>
  <si>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</si>
  <si>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</si>
  <si>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</si>
  <si>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</si>
  <si>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</si>
  <si>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</si>
  <si>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</si>
  <si>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</si>
  <si>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</si>
  <si>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</si>
  <si>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</si>
  <si>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</si>
  <si>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</si>
  <si>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</si>
  <si>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</si>
  <si>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</si>
  <si>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</si>
  <si>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</si>
  <si>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</si>
  <si>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</si>
  <si>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</si>
  <si>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</si>
  <si>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</si>
  <si>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</si>
  <si>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</si>
  <si>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</si>
  <si>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</si>
  <si>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</si>
  <si>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</si>
  <si>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</si>
  <si>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</si>
  <si>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</si>
  <si>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</si>
  <si>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</si>
  <si>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</si>
  <si>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</si>
  <si>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</si>
  <si>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</si>
  <si>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</si>
  <si>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</si>
  <si>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</si>
  <si>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</si>
  <si>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</si>
  <si>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</si>
  <si>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</si>
  <si>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</si>
  <si>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</si>
  <si>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</si>
  <si>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</si>
  <si>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</si>
  <si>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</si>
  <si>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</si>
  <si>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</si>
  <si>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</si>
  <si>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</si>
  <si>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</si>
  <si>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</si>
  <si>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</si>
  <si>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</si>
  <si>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</si>
  <si>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</si>
  <si>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</si>
  <si>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</si>
  <si>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</si>
  <si>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</si>
  <si>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</si>
  <si>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</si>
  <si>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</si>
  <si>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</si>
  <si>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</si>
  <si>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</si>
  <si>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</si>
  <si>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</si>
  <si>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</si>
  <si>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</si>
  <si>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</si>
  <si>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</si>
  <si>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</si>
  <si>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</si>
  <si>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</si>
  <si>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</si>
  <si>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</si>
  <si>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</si>
  <si>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</si>
  <si>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</si>
  <si>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</si>
  <si>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</si>
  <si>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</si>
  <si>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</si>
  <si>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</si>
  <si>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</si>
  <si>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</si>
  <si>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</si>
  <si>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</si>
  <si>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</si>
  <si>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</si>
  <si>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</si>
  <si>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</si>
  <si>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</si>
  <si>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</si>
  <si>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</si>
  <si>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</si>
  <si>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</si>
  <si>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</si>
  <si>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</si>
  <si>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</si>
  <si>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</si>
  <si>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</si>
  <si>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</si>
  <si>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</si>
  <si>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</si>
  <si>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</si>
  <si>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</si>
  <si>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</si>
  <si>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</si>
  <si>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</si>
  <si>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</si>
  <si>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</si>
  <si>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</si>
  <si>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</si>
  <si>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</si>
  <si>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</si>
  <si>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</si>
  <si>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</si>
  <si>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</si>
  <si>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</si>
  <si>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</si>
  <si>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</si>
  <si>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</si>
  <si>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</si>
  <si>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</si>
  <si>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</si>
  <si>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</si>
  <si>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</si>
  <si>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</si>
  <si>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</si>
  <si>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</si>
  <si>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</si>
  <si>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</si>
  <si>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</si>
  <si>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</si>
  <si>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</si>
  <si>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</si>
  <si>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</si>
  <si>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</si>
  <si>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</si>
  <si>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</si>
  <si>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</si>
  <si>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</si>
  <si>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</si>
  <si>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</si>
  <si>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</si>
  <si>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</si>
  <si>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</si>
  <si>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</si>
  <si>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</si>
  <si>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</si>
  <si>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</si>
  <si>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</si>
  <si>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</si>
  <si>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</si>
  <si>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</si>
  <si>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</si>
  <si>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</si>
  <si>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</si>
  <si>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</si>
  <si>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</si>
  <si>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</si>
  <si>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</si>
  <si>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</si>
  <si>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</si>
  <si>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</si>
  <si>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</si>
  <si>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</si>
  <si>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</si>
  <si>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</si>
  <si>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</si>
  <si>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</si>
  <si>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</si>
  <si>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</si>
  <si>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</si>
  <si>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</si>
  <si>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</si>
  <si>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</si>
  <si>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</si>
  <si>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</si>
  <si>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</si>
  <si>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</si>
  <si>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</si>
  <si>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</si>
  <si>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</si>
  <si>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</si>
  <si>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</si>
  <si>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</si>
  <si>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</si>
  <si>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</si>
  <si>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</si>
  <si>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</si>
  <si>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</si>
  <si>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</si>
  <si>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</si>
  <si>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</si>
  <si>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</si>
  <si>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</si>
  <si>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</si>
  <si>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</si>
  <si>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</si>
  <si>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</si>
  <si>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</si>
  <si>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</si>
  <si>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</si>
  <si>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</si>
  <si>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</si>
  <si>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</si>
  <si>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</si>
  <si>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</si>
  <si>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</si>
  <si>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</si>
  <si>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</si>
  <si>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</si>
  <si>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</si>
  <si>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</si>
  <si>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</si>
  <si>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</si>
  <si>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</si>
  <si>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</si>
  <si>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</si>
  <si>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</si>
  <si>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</si>
  <si>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</si>
  <si>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</si>
  <si>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</si>
  <si>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</si>
  <si>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</si>
  <si>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</si>
  <si>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</si>
  <si>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</si>
  <si>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</si>
  <si>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</si>
  <si>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</si>
  <si>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</si>
  <si>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</si>
  <si>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</si>
  <si>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</si>
  <si>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</si>
  <si>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</si>
  <si>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</si>
  <si>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</si>
  <si>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</si>
  <si>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</si>
  <si>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</si>
  <si>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</si>
  <si>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</si>
  <si>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</si>
  <si>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</si>
  <si>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</si>
  <si>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</si>
  <si>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</si>
  <si>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</si>
  <si>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</si>
  <si>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</si>
  <si>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</si>
  <si>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</si>
  <si>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</si>
  <si>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</si>
  <si>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</si>
  <si>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</si>
  <si>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</si>
  <si>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</si>
  <si>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</si>
  <si>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</si>
  <si>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</si>
  <si>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</si>
  <si>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</si>
  <si>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</si>
  <si>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</si>
  <si>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</si>
  <si>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</si>
  <si>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</si>
  <si>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</si>
  <si>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</si>
  <si>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</si>
  <si>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</si>
  <si>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</si>
  <si>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</si>
  <si>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</si>
  <si>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</si>
  <si>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</si>
  <si>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</si>
  <si>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</si>
  <si>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</si>
  <si>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</si>
  <si>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</si>
  <si>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</si>
  <si>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</si>
  <si>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</si>
  <si>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</si>
  <si>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</si>
  <si>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</si>
  <si>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</si>
  <si>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</si>
  <si>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</si>
  <si>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</si>
  <si>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</si>
  <si>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</si>
  <si>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</si>
  <si>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</si>
  <si>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</si>
  <si>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</si>
  <si>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</si>
  <si>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</si>
  <si>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</si>
  <si>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</si>
  <si>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</si>
  <si>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</si>
  <si>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</si>
  <si>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</si>
  <si>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</si>
  <si>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</si>
  <si>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</si>
  <si>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</si>
  <si>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</si>
  <si>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</si>
  <si>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</si>
  <si>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</si>
  <si>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</si>
  <si>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</si>
  <si>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</si>
  <si>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</si>
  <si>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</si>
  <si>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</si>
  <si>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</si>
  <si>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</si>
  <si>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</si>
  <si>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</si>
  <si>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</si>
  <si>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</si>
  <si>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</si>
  <si>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</si>
  <si>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</si>
  <si>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</si>
  <si>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</si>
  <si>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</si>
  <si>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</si>
  <si>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</si>
  <si>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</si>
  <si>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</si>
  <si>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</si>
  <si>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</si>
  <si>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</si>
  <si>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</si>
  <si>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</si>
  <si>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</si>
  <si>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</si>
  <si>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</si>
  <si>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</si>
  <si>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</si>
  <si>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</si>
  <si>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</si>
  <si>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</si>
  <si>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</si>
  <si>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</si>
  <si>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</si>
  <si>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</si>
  <si>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</si>
  <si>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</si>
  <si>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</si>
  <si>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</si>
  <si>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</si>
  <si>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</si>
  <si>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</si>
  <si>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</si>
  <si>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</si>
  <si>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</si>
  <si>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</si>
  <si>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</si>
  <si>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</si>
  <si>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</si>
  <si>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</si>
  <si>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</si>
  <si>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</si>
  <si>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</si>
  <si>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</si>
  <si>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</si>
  <si>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</si>
  <si>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</si>
  <si>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</si>
  <si>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</si>
  <si>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</si>
  <si>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</si>
  <si>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</si>
  <si>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</si>
  <si>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</si>
  <si>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</si>
  <si>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</si>
  <si>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</si>
  <si>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</si>
  <si>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</si>
  <si>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</si>
  <si>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</si>
  <si>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</si>
  <si>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</si>
  <si>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</si>
  <si>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</si>
  <si>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</si>
  <si>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</si>
  <si>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</si>
  <si>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</si>
  <si>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</si>
  <si>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</si>
  <si>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</si>
  <si>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</si>
  <si>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</si>
  <si>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</si>
  <si>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</si>
  <si>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</si>
  <si>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</si>
  <si>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</si>
  <si>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</si>
  <si>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</si>
  <si>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</si>
  <si>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</si>
  <si>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</si>
  <si>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</si>
  <si>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</si>
  <si>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</si>
  <si>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</si>
  <si>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</si>
  <si>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</si>
  <si>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</si>
  <si>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</si>
  <si>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</si>
  <si>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</si>
  <si>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</si>
  <si>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</si>
  <si>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</si>
  <si>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</si>
  <si>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</si>
  <si>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</si>
  <si>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</si>
  <si>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</si>
  <si>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</si>
  <si>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</si>
  <si>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</si>
  <si>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</si>
  <si>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</si>
  <si>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</si>
  <si>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</si>
  <si>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</si>
  <si>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</si>
  <si>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</si>
  <si>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</si>
  <si>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</si>
  <si>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</si>
  <si>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</si>
  <si>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</si>
  <si>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</si>
  <si>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</si>
  <si>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</si>
  <si>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</si>
  <si>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</si>
  <si>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</si>
  <si>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</si>
  <si>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</si>
  <si>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</si>
  <si>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</si>
  <si>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</si>
  <si>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</si>
  <si>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</si>
  <si>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</si>
  <si>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</si>
  <si>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</si>
  <si>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</si>
  <si>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</si>
  <si>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</si>
  <si>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</si>
  <si>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</si>
  <si>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</si>
  <si>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</si>
  <si>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</si>
  <si>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</si>
  <si>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</si>
  <si>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</si>
  <si>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</si>
  <si>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</si>
  <si>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</si>
  <si>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</si>
  <si>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</si>
  <si>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</si>
  <si>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</si>
  <si>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</si>
  <si>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</si>
  <si>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</si>
  <si>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</si>
  <si>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</si>
  <si>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</si>
  <si>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</si>
  <si>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</si>
  <si>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</si>
  <si>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</si>
  <si>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</si>
  <si>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</si>
  <si>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</si>
  <si>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</si>
  <si>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</si>
  <si>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</si>
  <si>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</si>
  <si>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</si>
  <si>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</si>
  <si>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</si>
  <si>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</si>
  <si>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</si>
  <si>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</si>
  <si>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</si>
  <si>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</si>
  <si>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</si>
  <si>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</si>
  <si>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</si>
  <si>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</si>
  <si>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</si>
  <si>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</si>
  <si>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</si>
  <si>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</si>
  <si>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</si>
  <si>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</si>
  <si>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</si>
  <si>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</si>
  <si>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</si>
  <si>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</si>
  <si>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</si>
  <si>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</si>
  <si>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</si>
  <si>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</si>
  <si>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</si>
  <si>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</si>
  <si>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</si>
  <si>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</si>
  <si>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</si>
  <si>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</si>
  <si>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</si>
  <si>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</si>
  <si>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</si>
  <si>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</si>
  <si>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</si>
  <si>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</si>
  <si>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</si>
  <si>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</si>
  <si>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</si>
  <si>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</si>
  <si>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</si>
  <si>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</si>
  <si>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</si>
  <si>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</si>
  <si>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</si>
  <si>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</si>
  <si>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</si>
  <si>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</si>
  <si>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</si>
  <si>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</si>
  <si>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</si>
  <si>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</si>
  <si>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</si>
  <si>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</si>
  <si>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</si>
  <si>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</si>
  <si>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</si>
  <si>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</si>
  <si>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</si>
  <si>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</si>
  <si>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</si>
  <si>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</si>
  <si>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</si>
  <si>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</si>
  <si>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</si>
  <si>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</si>
  <si>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</si>
  <si>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</si>
  <si>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</si>
  <si>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</si>
  <si>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</si>
  <si>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</si>
  <si>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</si>
  <si>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</si>
  <si>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</si>
  <si>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</si>
  <si>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</si>
  <si>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</si>
  <si>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</si>
  <si>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</si>
  <si>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</si>
  <si>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</si>
  <si>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</si>
  <si>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</si>
  <si>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</si>
  <si>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</si>
  <si>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</si>
  <si>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</si>
  <si>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</si>
  <si>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</si>
  <si>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</si>
  <si>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</si>
  <si>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</si>
  <si>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</si>
  <si>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</si>
  <si>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</si>
  <si>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</si>
  <si>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</si>
  <si>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</si>
  <si>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</si>
  <si>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</si>
  <si>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</si>
  <si>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</si>
  <si>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</si>
  <si>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</si>
  <si>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</si>
  <si>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</si>
  <si>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</si>
  <si>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</si>
  <si>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</si>
  <si>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</si>
  <si>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</si>
  <si>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</si>
  <si>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</si>
  <si>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</si>
  <si>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</si>
  <si>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</si>
  <si>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</si>
  <si>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</si>
  <si>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</si>
  <si>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</si>
  <si>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</si>
  <si>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</si>
  <si>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</si>
  <si>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</si>
  <si>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</si>
  <si>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</si>
  <si>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</si>
  <si>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</si>
  <si>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</si>
  <si>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</si>
  <si>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</si>
  <si>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</si>
  <si>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</si>
  <si>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</si>
  <si>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</si>
  <si>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</si>
  <si>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</si>
  <si>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</si>
  <si>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</si>
  <si>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</si>
  <si>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</si>
  <si>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</si>
  <si>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</si>
  <si>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</si>
  <si>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</si>
  <si>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</si>
  <si>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</si>
  <si>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</si>
  <si>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</si>
  <si>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</si>
  <si>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</si>
  <si>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</si>
  <si>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</si>
  <si>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</si>
  <si>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</si>
  <si>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</si>
  <si>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</si>
  <si>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</si>
  <si>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</si>
  <si>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</si>
  <si>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</si>
  <si>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</si>
  <si>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</si>
  <si>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</si>
  <si>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</si>
  <si>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</si>
  <si>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</si>
  <si>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</si>
  <si>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</si>
  <si>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</si>
  <si>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</si>
  <si>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</si>
  <si>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</si>
  <si>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</si>
  <si>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</si>
  <si>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</si>
  <si>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</si>
  <si>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</si>
  <si>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</si>
  <si>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</si>
  <si>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</si>
  <si>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</si>
  <si>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</si>
  <si>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</si>
  <si>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</si>
  <si>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</si>
  <si>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</si>
  <si>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</si>
  <si>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</si>
  <si>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</si>
  <si>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</si>
  <si>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</si>
  <si>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</si>
  <si>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</si>
  <si>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</si>
  <si>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</si>
  <si>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</si>
  <si>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</si>
  <si>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</si>
  <si>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</si>
  <si>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</si>
  <si>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</si>
  <si>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</si>
  <si>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</si>
  <si>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</si>
  <si>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</si>
  <si>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</si>
  <si>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</si>
  <si>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</si>
  <si>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</si>
  <si>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</si>
  <si>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</si>
  <si>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</si>
  <si>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</si>
  <si>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</si>
  <si>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</si>
  <si>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</si>
  <si>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</si>
  <si>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</si>
  <si>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</si>
  <si>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</si>
  <si>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</si>
  <si>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</si>
  <si>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</si>
  <si>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</si>
  <si>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</si>
  <si>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</si>
  <si>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</si>
  <si>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</si>
  <si>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</si>
  <si>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</si>
  <si>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</si>
  <si>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</si>
  <si>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</si>
  <si>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</si>
  <si>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</si>
  <si>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</si>
  <si>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</si>
  <si>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</si>
  <si>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</si>
  <si>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</si>
  <si>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</si>
  <si>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</si>
  <si>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</si>
  <si>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</si>
  <si>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</si>
  <si>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</si>
  <si>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</si>
  <si>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</si>
  <si>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</si>
  <si>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</si>
  <si>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</si>
  <si>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</si>
  <si>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</si>
  <si>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</si>
  <si>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</si>
  <si>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</si>
  <si>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</si>
  <si>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</si>
  <si>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</si>
  <si>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</si>
  <si>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</si>
  <si>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</si>
  <si>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</si>
  <si>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</si>
  <si>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</si>
  <si>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</si>
  <si>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</si>
  <si>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</si>
  <si>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</si>
  <si>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</si>
  <si>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</si>
  <si>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</si>
  <si>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</si>
  <si>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</si>
  <si>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</si>
  <si>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</si>
  <si>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</si>
  <si>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</si>
  <si>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</si>
  <si>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</si>
  <si>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</si>
  <si>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</si>
  <si>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</si>
  <si>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</si>
  <si>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</si>
  <si>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</si>
  <si>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</si>
  <si>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</si>
  <si>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</si>
  <si>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</si>
  <si>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</si>
  <si>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</si>
  <si>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</si>
  <si>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</si>
  <si>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</si>
  <si>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</si>
  <si>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</si>
  <si>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</si>
  <si>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</si>
  <si>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</si>
  <si>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</si>
  <si>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</si>
  <si>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</si>
  <si>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</si>
  <si>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</si>
  <si>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</si>
  <si>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</si>
  <si>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</si>
  <si>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</si>
  <si>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</si>
  <si>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</si>
  <si>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</si>
  <si>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</si>
  <si>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</si>
  <si>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</si>
  <si>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</si>
  <si>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</si>
  <si>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</si>
  <si>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</si>
  <si>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</si>
  <si>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</si>
  <si>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</si>
  <si>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</si>
  <si>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</si>
  <si>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</si>
  <si>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</si>
  <si>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</si>
  <si>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</si>
  <si>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</si>
  <si>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</si>
  <si>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</si>
  <si>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</si>
  <si>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</si>
  <si>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</si>
  <si>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</si>
  <si>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</si>
  <si>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</si>
  <si>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</si>
  <si>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</si>
  <si>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</si>
  <si>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</si>
  <si>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</si>
  <si>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</si>
  <si>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</si>
  <si>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</si>
  <si>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</si>
  <si>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</si>
  <si>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</si>
  <si>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</si>
  <si>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</si>
  <si>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</si>
  <si>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</si>
  <si>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</si>
  <si>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</si>
  <si>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</si>
  <si>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</si>
  <si>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</si>
  <si>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</si>
  <si>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</si>
  <si>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</si>
  <si>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</si>
  <si>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</si>
  <si>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</si>
  <si>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</si>
  <si>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</si>
  <si>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</si>
  <si>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</si>
  <si>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</si>
  <si>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</si>
  <si>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</si>
  <si>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</si>
  <si>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</si>
  <si>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</si>
  <si>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</si>
  <si>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</si>
  <si>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</si>
  <si>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</si>
  <si>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</si>
  <si>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</si>
  <si>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</si>
  <si>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</si>
  <si>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</si>
  <si>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</si>
  <si>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</si>
  <si>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</si>
  <si>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</si>
  <si>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</si>
  <si>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</si>
  <si>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</si>
  <si>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</si>
  <si>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</si>
  <si>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</si>
  <si>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</si>
  <si>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</si>
  <si>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</si>
  <si>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</si>
  <si>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</si>
  <si>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</si>
  <si>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</si>
  <si>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</si>
  <si>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</si>
  <si>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</si>
  <si>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</si>
  <si>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</si>
  <si>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</si>
  <si>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</si>
  <si>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</si>
  <si>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</si>
  <si>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</si>
  <si>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</si>
  <si>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</si>
  <si>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</si>
  <si>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</si>
  <si>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</si>
  <si>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</si>
  <si>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</si>
  <si>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</si>
  <si>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</si>
  <si>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</si>
  <si>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</si>
  <si>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</si>
  <si>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</si>
  <si>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</si>
  <si>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</si>
  <si>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</si>
  <si>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</si>
  <si>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</si>
  <si>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</si>
  <si>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</si>
  <si>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</si>
  <si>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</si>
  <si>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</si>
  <si>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</si>
  <si>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</si>
  <si>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</si>
  <si>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</si>
  <si>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</si>
  <si>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</si>
  <si>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</si>
  <si>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</si>
  <si>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</si>
  <si>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</si>
  <si>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</si>
  <si>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</si>
  <si>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</si>
  <si>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</si>
  <si>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</si>
  <si>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</si>
  <si>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</si>
  <si>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</si>
  <si>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</si>
  <si>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</si>
  <si>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</si>
  <si>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</si>
  <si>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</si>
  <si>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</si>
  <si>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</si>
  <si>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</si>
  <si>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</si>
  <si>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</si>
  <si>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</si>
  <si>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</si>
  <si>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</si>
  <si>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</si>
  <si>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</si>
  <si>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</si>
  <si>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</si>
  <si>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</si>
  <si>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</si>
  <si>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</si>
  <si>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</si>
  <si>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</si>
  <si>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</si>
  <si>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</si>
  <si>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</si>
  <si>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</si>
  <si>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</si>
  <si>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</si>
  <si>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</si>
  <si>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</si>
  <si>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</si>
  <si>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</si>
  <si>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</si>
  <si>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</si>
  <si>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</si>
  <si>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</si>
  <si>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</si>
  <si>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</si>
  <si>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</si>
  <si>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</si>
  <si>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</si>
  <si>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</si>
  <si>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</si>
  <si>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</si>
  <si>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</si>
  <si>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</si>
  <si>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</si>
  <si>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</si>
  <si>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</si>
  <si>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</si>
  <si>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</si>
  <si>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</si>
  <si>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</si>
  <si>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</si>
  <si>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</si>
  <si>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</si>
  <si>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</si>
  <si>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</si>
  <si>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</si>
  <si>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</si>
  <si>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</si>
  <si>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</si>
  <si>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</si>
  <si>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</si>
  <si>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</si>
  <si>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</si>
  <si>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</si>
  <si>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</si>
  <si>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</si>
  <si>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</si>
  <si>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</si>
  <si>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</si>
  <si>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</si>
  <si>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</si>
  <si>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</si>
  <si>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</si>
  <si>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</si>
  <si>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</si>
  <si>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</si>
  <si>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</si>
  <si>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</si>
  <si>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</si>
  <si>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</si>
  <si>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</si>
  <si>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</si>
  <si>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</si>
  <si>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</si>
  <si>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</si>
  <si>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</si>
  <si>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</si>
  <si>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</si>
  <si>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</si>
  <si>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</si>
  <si>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</si>
  <si>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</si>
  <si>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</si>
  <si>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</si>
  <si>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</si>
  <si>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</si>
  <si>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</si>
  <si>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</si>
  <si>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</si>
  <si>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</si>
  <si>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</si>
  <si>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</si>
  <si>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</si>
  <si>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</si>
  <si>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</si>
  <si>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</si>
  <si>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</si>
  <si>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</si>
  <si>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</si>
  <si>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</si>
  <si>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</si>
  <si>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</si>
  <si>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</si>
  <si>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</si>
  <si>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</si>
  <si>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</si>
  <si>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</si>
  <si>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</si>
  <si>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</si>
  <si>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</si>
  <si>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</si>
  <si>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</si>
  <si>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</si>
  <si>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</si>
  <si>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</si>
  <si>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</si>
  <si>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</si>
  <si>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</si>
  <si>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</si>
  <si>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</si>
  <si>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</si>
  <si>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</si>
  <si>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</si>
  <si>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</si>
  <si>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</si>
  <si>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</si>
  <si>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</si>
  <si>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</si>
  <si>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</si>
  <si>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</si>
  <si>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</si>
  <si>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</si>
  <si>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</si>
  <si>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</si>
  <si>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</si>
  <si>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</si>
  <si>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</si>
  <si>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</si>
  <si>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</si>
  <si>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</si>
  <si>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</si>
  <si>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</si>
  <si>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</si>
  <si>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</si>
  <si>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</si>
  <si>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</si>
  <si>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</si>
  <si>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</si>
  <si>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</si>
  <si>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</si>
  <si>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</si>
  <si>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</si>
  <si>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</si>
  <si>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</si>
  <si>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</si>
  <si>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</si>
  <si>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</si>
  <si>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</si>
  <si>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</si>
  <si>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</si>
  <si>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</si>
  <si>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</si>
  <si>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</si>
  <si>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</si>
  <si>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</si>
  <si>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</si>
  <si>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</si>
  <si>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</si>
  <si>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</si>
  <si>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</si>
  <si>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</si>
  <si>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</si>
  <si>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</si>
  <si>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</si>
  <si>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</si>
  <si>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</si>
  <si>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</si>
  <si>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</si>
  <si>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</si>
  <si>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</si>
  <si>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</si>
  <si>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</si>
  <si>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</si>
  <si>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</si>
  <si>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</si>
  <si>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</si>
  <si>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</si>
  <si>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</si>
  <si>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</si>
  <si>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</si>
  <si>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</si>
  <si>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</si>
  <si>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</si>
  <si>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</si>
  <si>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</si>
  <si>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</si>
  <si>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</si>
  <si>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</si>
  <si>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</si>
  <si>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</si>
  <si>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</si>
  <si>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</si>
  <si>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</si>
  <si>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</si>
  <si>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</si>
  <si>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</si>
  <si>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</si>
  <si>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</si>
  <si>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</si>
  <si>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</si>
  <si>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</si>
  <si>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</si>
  <si>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</si>
  <si>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</si>
  <si>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</si>
  <si>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</si>
  <si>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</si>
  <si>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</si>
  <si>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</si>
  <si>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</si>
  <si>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</si>
  <si>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</si>
  <si>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</si>
  <si>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</si>
  <si>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</si>
  <si>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</si>
  <si>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</si>
  <si>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</si>
  <si>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</si>
  <si>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</si>
  <si>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</si>
  <si>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</si>
  <si>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</si>
  <si>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</si>
  <si>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</si>
  <si>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</si>
  <si>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</si>
  <si>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</si>
  <si>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</si>
  <si>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</si>
  <si>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</si>
  <si>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</si>
  <si>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</si>
  <si>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</si>
  <si>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</si>
  <si>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</si>
  <si>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</si>
  <si>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</si>
  <si>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</si>
  <si>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</si>
  <si>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</si>
  <si>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</si>
  <si>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</si>
  <si>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</si>
  <si>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</si>
  <si>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</si>
  <si>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</si>
  <si>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</si>
  <si>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</si>
  <si>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</si>
  <si>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</si>
  <si>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</si>
  <si>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</si>
  <si>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</si>
  <si>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</si>
  <si>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</si>
  <si>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</si>
  <si>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</si>
  <si>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</si>
  <si>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</si>
  <si>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</si>
  <si>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</si>
  <si>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</si>
  <si>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</si>
  <si>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</si>
  <si>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</si>
  <si>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</si>
  <si>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</si>
  <si>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</si>
  <si>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</si>
  <si>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</si>
  <si>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</si>
  <si>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</si>
  <si>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</si>
  <si>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</si>
  <si>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</si>
  <si>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</si>
  <si>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</si>
  <si>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</si>
  <si>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</si>
  <si>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</si>
  <si>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</si>
  <si>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</si>
  <si>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</si>
  <si>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</si>
  <si>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</si>
  <si>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</si>
  <si>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</si>
  <si>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</si>
  <si>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</si>
  <si>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</si>
  <si>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</si>
  <si>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</si>
  <si>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</si>
  <si>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</si>
  <si>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</si>
  <si>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</si>
  <si>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</si>
  <si>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</si>
  <si>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</si>
  <si>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</si>
  <si>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</si>
  <si>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</si>
  <si>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</si>
  <si>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</si>
  <si>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</si>
  <si>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</si>
  <si>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</si>
  <si>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</si>
  <si>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</si>
  <si>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</si>
  <si>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</si>
  <si>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</si>
  <si>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</si>
  <si>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</si>
  <si>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</si>
  <si>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</si>
  <si>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</si>
  <si>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</si>
  <si>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</si>
  <si>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</si>
  <si>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</si>
  <si>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</si>
  <si>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</si>
  <si>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</si>
  <si>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</si>
  <si>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</si>
  <si>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</si>
  <si>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</si>
  <si>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</si>
  <si>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</si>
  <si>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</si>
  <si>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</si>
  <si>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</si>
  <si>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</si>
  <si>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</si>
  <si>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</si>
  <si>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</si>
  <si>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</si>
  <si>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</si>
  <si>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</si>
  <si>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</si>
  <si>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</si>
  <si>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</si>
  <si>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</si>
  <si>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</si>
  <si>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</si>
  <si>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</si>
  <si>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</si>
  <si>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</si>
  <si>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</si>
  <si>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</si>
  <si>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</si>
  <si>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</si>
  <si>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</si>
  <si>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</si>
  <si>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</si>
  <si>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</si>
  <si>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</si>
  <si>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</si>
  <si>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</si>
  <si>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</si>
  <si>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</si>
  <si>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</si>
  <si>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</si>
  <si>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</si>
  <si>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</si>
  <si>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</si>
  <si>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</si>
  <si>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</si>
  <si>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</si>
  <si>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</si>
  <si>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</si>
  <si>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</si>
  <si>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</si>
  <si>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</si>
  <si>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</si>
  <si>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</si>
  <si>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</si>
  <si>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</si>
  <si>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</si>
  <si>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</si>
  <si>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</si>
  <si>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</si>
  <si>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</si>
  <si>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</si>
  <si>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</si>
  <si>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</si>
  <si>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</si>
  <si>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</si>
  <si>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</si>
  <si>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</si>
  <si>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</si>
  <si>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</si>
  <si>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</si>
  <si>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</si>
  <si>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</si>
  <si>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</si>
  <si>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</si>
  <si>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</si>
  <si>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</si>
  <si>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</si>
  <si>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</si>
  <si>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</si>
  <si>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</si>
  <si>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</si>
  <si>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</si>
  <si>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</si>
  <si>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</si>
  <si>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</si>
  <si>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</si>
  <si>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</si>
  <si>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</si>
  <si>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</si>
  <si>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</si>
  <si>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</si>
  <si>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</si>
  <si>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</si>
  <si>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</si>
  <si>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</si>
  <si>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</si>
  <si>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</si>
  <si>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</si>
  <si>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</si>
  <si>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</si>
  <si>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</si>
  <si>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</si>
  <si>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</si>
  <si>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</si>
  <si>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</si>
  <si>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</si>
  <si>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</si>
  <si>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</si>
  <si>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</si>
  <si>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</si>
  <si>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</si>
  <si>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</si>
  <si>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</si>
  <si>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</si>
  <si>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</si>
  <si>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</si>
  <si>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</si>
  <si>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</si>
  <si>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</si>
  <si>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</si>
  <si>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</si>
  <si>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</si>
  <si>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</si>
  <si>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</si>
  <si>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</si>
  <si>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</si>
  <si>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</si>
  <si>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</si>
  <si>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</si>
  <si>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</si>
  <si>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</si>
  <si>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</si>
  <si>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</si>
  <si>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</si>
  <si>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</si>
  <si>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</si>
  <si>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</si>
  <si>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</si>
  <si>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</si>
  <si>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</si>
  <si>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</si>
  <si>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</si>
  <si>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</si>
  <si>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</si>
  <si>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</si>
  <si>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</si>
  <si>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</si>
  <si>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</si>
  <si>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</si>
  <si>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</si>
  <si>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</si>
  <si>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</si>
  <si>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</si>
  <si>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</si>
  <si>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</si>
  <si>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</si>
  <si>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</si>
  <si>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</si>
  <si>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</si>
  <si>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</si>
  <si>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</si>
  <si>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</si>
  <si>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</si>
  <si>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</si>
  <si>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</si>
  <si>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</si>
  <si>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</si>
  <si>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</si>
  <si>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</si>
  <si>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</si>
  <si>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</si>
  <si>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</si>
  <si>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</si>
  <si>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</si>
  <si>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</si>
  <si>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</si>
  <si>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</si>
  <si>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</si>
  <si>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</si>
  <si>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</si>
  <si>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</si>
  <si>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</si>
  <si>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</si>
  <si>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</si>
  <si>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</si>
  <si>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</si>
  <si>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</si>
  <si>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</si>
  <si>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</si>
  <si>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</si>
  <si>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</si>
  <si>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</si>
  <si>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</si>
  <si>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</si>
  <si>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</si>
  <si>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</si>
  <si>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</si>
  <si>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</si>
  <si>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</si>
  <si>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</si>
  <si>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</si>
  <si>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</si>
  <si>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</si>
  <si>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</si>
  <si>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</si>
  <si>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</si>
  <si>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</si>
  <si>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</si>
  <si>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</si>
  <si>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</si>
  <si>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</si>
  <si>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</si>
  <si>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</si>
  <si>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</si>
  <si>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</si>
  <si>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</si>
  <si>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</si>
  <si>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</si>
  <si>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</si>
  <si>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</si>
  <si>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</si>
  <si>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</si>
  <si>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</si>
  <si>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</si>
  <si>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</si>
  <si>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</si>
  <si>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</si>
  <si>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</si>
  <si>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</si>
  <si>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</si>
  <si>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</si>
  <si>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</si>
  <si>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</si>
  <si>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</si>
  <si>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</si>
  <si>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</si>
  <si>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</si>
  <si>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</si>
  <si>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</si>
  <si>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</si>
  <si>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</si>
  <si>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</si>
  <si>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</si>
  <si>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</si>
  <si>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</si>
  <si>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</si>
  <si>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</si>
  <si>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</si>
  <si>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</si>
  <si>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</si>
  <si>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</si>
  <si>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</si>
  <si>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</si>
  <si>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</si>
  <si>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</si>
  <si>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</si>
  <si>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</si>
  <si>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</si>
  <si>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</si>
  <si>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</si>
  <si>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</si>
  <si>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</si>
  <si>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</si>
  <si>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</si>
  <si>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</si>
  <si>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</si>
  <si>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</si>
  <si>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</si>
  <si>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</si>
  <si>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</si>
  <si>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</si>
  <si>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</si>
  <si>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</si>
  <si>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</si>
  <si>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</si>
  <si>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</si>
  <si>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</si>
  <si>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</si>
  <si>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</si>
  <si>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</si>
  <si>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</si>
  <si>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</si>
  <si>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</si>
  <si>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</si>
  <si>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</si>
  <si>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</si>
  <si>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</si>
  <si>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</si>
  <si>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</si>
  <si>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</si>
  <si>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</si>
  <si>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</si>
  <si>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</si>
  <si>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</si>
  <si>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</si>
  <si>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</si>
  <si>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</si>
  <si>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</si>
  <si>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</si>
  <si>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</si>
  <si>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</si>
  <si>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</si>
  <si>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</si>
  <si>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</si>
  <si>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</si>
  <si>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</si>
  <si>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</si>
  <si>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</si>
  <si>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</si>
  <si>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</si>
  <si>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</si>
  <si>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</si>
  <si>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</si>
  <si>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</si>
  <si>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</si>
  <si>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</si>
  <si>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</si>
  <si>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</si>
  <si>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</si>
  <si>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</si>
  <si>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</si>
  <si>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</si>
  <si>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</si>
  <si>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</si>
  <si>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</si>
  <si>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</si>
  <si>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</si>
  <si>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</si>
  <si>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</si>
  <si>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</si>
  <si>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</si>
  <si>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</si>
  <si>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</si>
  <si>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</si>
  <si>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</si>
  <si>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</si>
  <si>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</si>
  <si>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</si>
  <si>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</si>
  <si>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</si>
  <si>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</si>
  <si>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</si>
  <si>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</si>
  <si>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</si>
  <si>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</si>
  <si>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</si>
  <si>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</si>
  <si>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</si>
  <si>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</si>
  <si>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</si>
  <si>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</si>
  <si>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</si>
  <si>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</si>
  <si>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</si>
  <si>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</si>
  <si>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</si>
  <si>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</si>
  <si>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</si>
  <si>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</si>
  <si>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</si>
  <si>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</si>
  <si>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</si>
  <si>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</si>
  <si>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</si>
  <si>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</si>
  <si>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</si>
  <si>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</si>
  <si>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</si>
  <si>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</si>
  <si>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</si>
  <si>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</si>
  <si>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</si>
  <si>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</si>
  <si>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</si>
  <si>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</si>
  <si>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</si>
  <si>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</si>
  <si>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</si>
  <si>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</si>
  <si>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</si>
  <si>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</si>
  <si>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</si>
  <si>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</si>
  <si>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</si>
  <si>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</si>
  <si>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</si>
  <si>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</si>
  <si>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</si>
  <si>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</si>
  <si>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</si>
  <si>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</si>
  <si>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</si>
  <si>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</si>
  <si>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</si>
  <si>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</si>
  <si>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</si>
  <si>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</si>
  <si>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</si>
  <si>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</si>
  <si>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</si>
  <si>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</si>
  <si>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</si>
  <si>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</si>
  <si>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</si>
  <si>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</si>
  <si>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</si>
  <si>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</si>
  <si>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</si>
  <si>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</si>
  <si>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</si>
  <si>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</si>
  <si>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</si>
  <si>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</si>
  <si>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</si>
  <si>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</si>
  <si>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</si>
  <si>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</si>
  <si>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</si>
  <si>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</si>
  <si>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</si>
  <si>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</si>
  <si>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</si>
  <si>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</si>
  <si>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</si>
  <si>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</si>
  <si>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</si>
  <si>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</si>
  <si>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</si>
  <si>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</si>
  <si>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</si>
  <si>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</si>
  <si>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</si>
  <si>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</si>
  <si>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</si>
  <si>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</si>
  <si>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</si>
  <si>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</si>
  <si>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</si>
  <si>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</si>
  <si>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</si>
  <si>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</si>
  <si>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</si>
  <si>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</si>
  <si>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</si>
  <si>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</si>
  <si>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</si>
  <si>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</si>
  <si>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</si>
  <si>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</si>
  <si>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</si>
  <si>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</si>
  <si>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</si>
  <si>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</si>
  <si>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</si>
  <si>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</si>
  <si>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</si>
  <si>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</si>
  <si>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</si>
  <si>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</si>
  <si>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</si>
  <si>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</si>
  <si>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</si>
  <si>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</si>
  <si>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</si>
  <si>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</si>
  <si>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</si>
  <si>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</si>
  <si>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</si>
  <si>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</si>
  <si>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</si>
  <si>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</si>
  <si>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</si>
  <si>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</si>
  <si>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</si>
  <si>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</si>
  <si>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</si>
  <si>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</si>
  <si>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</si>
  <si>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</si>
  <si>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</si>
  <si>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</si>
  <si>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</si>
  <si>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</si>
  <si>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</si>
  <si>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</si>
  <si>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</si>
  <si>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</si>
  <si>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</si>
  <si>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</si>
  <si>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</si>
  <si>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</si>
  <si>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</si>
  <si>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</si>
  <si>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</si>
  <si>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</si>
  <si>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</si>
  <si>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</si>
  <si>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</si>
  <si>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</si>
  <si>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</si>
  <si>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</si>
  <si>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</si>
  <si>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</si>
  <si>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</si>
  <si>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</si>
  <si>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</si>
  <si>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</si>
  <si>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</si>
  <si>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</si>
  <si>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</si>
  <si>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</si>
  <si>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</si>
  <si>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</si>
  <si>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</si>
  <si>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</si>
  <si>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</si>
  <si>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</si>
  <si>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</si>
  <si>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</si>
  <si>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</si>
  <si>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</si>
  <si>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</si>
  <si>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</si>
  <si>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</si>
  <si>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</si>
  <si>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</si>
  <si>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</si>
  <si>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</si>
  <si>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</si>
  <si>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</si>
  <si>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</si>
  <si>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</si>
  <si>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</si>
  <si>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</si>
  <si>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</si>
  <si>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</si>
  <si>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</si>
  <si>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</si>
  <si>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</si>
  <si>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</si>
  <si>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</si>
  <si>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</si>
  <si>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</si>
  <si>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</si>
  <si>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</si>
  <si>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</si>
  <si>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</si>
  <si>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</si>
  <si>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</si>
  <si>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</si>
  <si>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</si>
  <si>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</si>
  <si>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</si>
  <si>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</si>
  <si>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</si>
  <si>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</si>
  <si>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</si>
  <si>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</si>
  <si>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</si>
  <si>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</si>
  <si>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</si>
  <si>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</si>
  <si>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</si>
  <si>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</si>
  <si>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</si>
  <si>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</si>
  <si>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</si>
  <si>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</si>
  <si>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</si>
  <si>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</si>
  <si>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</si>
  <si>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</si>
  <si>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</si>
  <si>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</si>
  <si>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</si>
  <si>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</si>
  <si>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</si>
  <si>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</si>
  <si>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</si>
  <si>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</si>
  <si>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</si>
  <si>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</si>
  <si>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</si>
  <si>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</si>
  <si>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</si>
  <si>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</si>
  <si>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</si>
  <si>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</si>
  <si>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</si>
  <si>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</si>
  <si>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</si>
  <si>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</si>
  <si>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</si>
  <si>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</si>
  <si>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</si>
  <si>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</si>
  <si>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</si>
  <si>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</si>
  <si>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</si>
  <si>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</si>
  <si>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</si>
  <si>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</si>
  <si>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</si>
  <si>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</si>
  <si>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</si>
  <si>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</si>
  <si>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</si>
  <si>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</si>
  <si>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</si>
  <si>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</si>
  <si>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</si>
  <si>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</si>
  <si>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</si>
  <si>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</si>
  <si>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</si>
  <si>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</si>
  <si>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</si>
  <si>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</si>
  <si>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</si>
  <si>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</si>
  <si>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</si>
  <si>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</si>
  <si>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</si>
  <si>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</si>
  <si>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</si>
  <si>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</si>
  <si>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</si>
  <si>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</si>
  <si>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</si>
  <si>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</si>
  <si>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</si>
  <si>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</si>
  <si>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</si>
  <si>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</si>
  <si>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</si>
  <si>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</si>
  <si>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</si>
  <si>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</si>
  <si>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</si>
  <si>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</si>
  <si>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</si>
  <si>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</si>
  <si>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</si>
  <si>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</si>
  <si>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</si>
  <si>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</si>
  <si>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</si>
  <si>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</si>
  <si>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</si>
  <si>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</si>
  <si>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</si>
  <si>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</si>
  <si>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</si>
  <si>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</si>
  <si>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</si>
  <si>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</si>
  <si>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</si>
  <si>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</si>
  <si>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</si>
  <si>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</si>
  <si>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</si>
  <si>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</si>
  <si>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</si>
  <si>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</si>
  <si>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</si>
  <si>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</si>
  <si>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</si>
  <si>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</si>
  <si>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</si>
  <si>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</si>
  <si>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</si>
  <si>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</si>
  <si>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</si>
  <si>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</si>
  <si>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</si>
  <si>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</si>
  <si>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</si>
  <si>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</si>
  <si>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</si>
  <si>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</si>
  <si>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</si>
  <si>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</si>
  <si>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</si>
  <si>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</si>
  <si>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</si>
  <si>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</si>
  <si>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</si>
  <si>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</si>
  <si>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</si>
  <si>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</si>
  <si>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</si>
  <si>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</si>
  <si>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</si>
  <si>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</si>
  <si>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</si>
  <si>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</si>
  <si>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</si>
  <si>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</si>
  <si>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</si>
  <si>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</si>
  <si>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</si>
  <si>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</si>
  <si>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</si>
  <si>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</si>
  <si>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</si>
  <si>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</si>
  <si>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</si>
  <si>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</si>
  <si>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</si>
  <si>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</si>
  <si>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</si>
  <si>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</si>
  <si>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</si>
  <si>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</si>
  <si>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</si>
  <si>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</si>
  <si>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</si>
  <si>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</si>
  <si>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</si>
  <si>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</si>
  <si>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</si>
  <si>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</si>
  <si>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</si>
  <si>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</si>
  <si>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</si>
  <si>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</si>
  <si>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</si>
  <si>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</si>
  <si>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</si>
  <si>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</si>
  <si>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</si>
  <si>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</si>
  <si>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</si>
  <si>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</si>
  <si>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</si>
  <si>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</si>
  <si>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</si>
  <si>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</si>
  <si>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</si>
  <si>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</si>
  <si>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</si>
  <si>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</si>
  <si>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</si>
  <si>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</si>
  <si>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</si>
  <si>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</si>
  <si>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</si>
  <si>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</si>
  <si>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</si>
  <si>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</si>
  <si>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</si>
  <si>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</si>
  <si>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</si>
  <si>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</si>
  <si>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</si>
  <si>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</si>
  <si>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</si>
  <si>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</si>
  <si>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</si>
  <si>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</si>
  <si>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</si>
  <si>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</si>
  <si>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</si>
  <si>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</si>
  <si>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</si>
  <si>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</si>
  <si>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</si>
  <si>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</si>
  <si>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</si>
  <si>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</si>
  <si>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</si>
  <si>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</si>
  <si>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</si>
  <si>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</si>
  <si>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</si>
  <si>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</si>
  <si>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</si>
  <si>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</si>
  <si>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</si>
  <si>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</si>
  <si>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</si>
  <si>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</si>
  <si>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</si>
  <si>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</si>
  <si>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</si>
  <si>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</si>
  <si>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</si>
  <si>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</si>
  <si>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</si>
  <si>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</si>
  <si>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</si>
  <si>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</si>
  <si>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</si>
  <si>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</si>
  <si>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</si>
  <si>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</si>
  <si>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</si>
  <si>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</si>
  <si>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</si>
  <si>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</si>
  <si>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</si>
  <si>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</si>
  <si>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</si>
  <si>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</si>
  <si>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</si>
  <si>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</si>
  <si>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</si>
  <si>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</si>
  <si>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</si>
  <si>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</si>
  <si>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</si>
  <si>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</si>
  <si>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</si>
  <si>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</si>
  <si>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</si>
  <si>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</si>
  <si>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</si>
  <si>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</si>
  <si>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</si>
  <si>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</si>
  <si>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</si>
  <si>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</si>
  <si>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</si>
  <si>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</si>
  <si>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</si>
  <si>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</si>
  <si>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</si>
  <si>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</si>
  <si>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</si>
  <si>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</si>
  <si>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</si>
  <si>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</si>
  <si>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</si>
  <si>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</si>
  <si>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</si>
  <si>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</si>
  <si>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</si>
  <si>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</si>
  <si>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</si>
  <si>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</si>
  <si>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</si>
  <si>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</si>
  <si>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</si>
  <si>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</si>
  <si>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</si>
  <si>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</si>
  <si>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</si>
  <si>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</si>
  <si>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</si>
  <si>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</si>
  <si>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</si>
  <si>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</si>
  <si>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</si>
  <si>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</si>
  <si>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</si>
  <si>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</si>
  <si>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</si>
  <si>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</si>
  <si>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</si>
  <si>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</si>
  <si>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</si>
  <si>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</si>
  <si>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</si>
  <si>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</si>
  <si>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</si>
  <si>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</si>
  <si>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</si>
  <si>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</si>
  <si>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</si>
  <si>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</si>
  <si>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</si>
  <si>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</si>
  <si>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</si>
  <si>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</si>
  <si>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</si>
  <si>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</si>
  <si>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</si>
  <si>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</si>
  <si>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</si>
  <si>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</si>
  <si>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</si>
  <si>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</si>
  <si>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</si>
  <si>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</si>
  <si>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</si>
  <si>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</si>
  <si>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</si>
  <si>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</si>
  <si>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</si>
  <si>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</si>
  <si>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</si>
  <si>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</si>
  <si>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</si>
  <si>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</si>
  <si>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</si>
  <si>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</si>
  <si>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</si>
  <si>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</si>
  <si>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</si>
  <si>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</si>
  <si>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</si>
  <si>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</si>
  <si>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</si>
  <si>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</si>
  <si>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</si>
  <si>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</si>
  <si>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</si>
  <si>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</si>
  <si>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</si>
  <si>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</si>
  <si>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</si>
  <si>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</si>
  <si>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</si>
  <si>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</si>
  <si>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</si>
  <si>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</si>
  <si>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</si>
  <si>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</si>
  <si>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</si>
  <si>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</si>
  <si>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</si>
  <si>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</si>
  <si>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</si>
  <si>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</si>
  <si>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</si>
  <si>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</si>
  <si>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</si>
  <si>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</si>
  <si>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</si>
  <si>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</si>
  <si>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</si>
  <si>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</si>
  <si>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</si>
  <si>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</si>
  <si>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</si>
  <si>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</si>
  <si>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</si>
  <si>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</si>
  <si>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</si>
  <si>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</si>
  <si>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</si>
  <si>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</si>
  <si>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</si>
  <si>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</si>
  <si>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</si>
  <si>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</si>
  <si>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</si>
  <si>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</si>
  <si>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</si>
  <si>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</si>
  <si>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</si>
  <si>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</si>
  <si>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</si>
  <si>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</si>
  <si>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</si>
  <si>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</si>
  <si>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</si>
  <si>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</si>
  <si>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</si>
  <si>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</si>
  <si>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</si>
  <si>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</si>
  <si>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</si>
  <si>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</si>
  <si>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</si>
  <si>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</si>
  <si>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</si>
  <si>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</si>
  <si>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</si>
  <si>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</si>
  <si>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</si>
  <si>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</si>
  <si>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</si>
  <si>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</si>
  <si>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</si>
  <si>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</si>
  <si>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</si>
  <si>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</si>
  <si>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</si>
  <si>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</si>
  <si>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</si>
  <si>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</si>
  <si>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</si>
  <si>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</si>
  <si>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</si>
  <si>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</si>
  <si>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</si>
  <si>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</si>
  <si>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</si>
  <si>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</si>
  <si>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</si>
  <si>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</si>
  <si>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</si>
  <si>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</si>
  <si>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</si>
  <si>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</si>
  <si>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</si>
  <si>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</si>
  <si>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</si>
  <si>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</si>
  <si>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</si>
  <si>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</si>
  <si>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</si>
  <si>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</si>
  <si>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</si>
  <si>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</si>
  <si>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</si>
  <si>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</si>
  <si>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</si>
  <si>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</si>
  <si>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</si>
  <si>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</si>
  <si>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</si>
  <si>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</si>
  <si>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</si>
  <si>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</si>
  <si>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</si>
  <si>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</si>
  <si>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</si>
  <si>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</si>
  <si>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</si>
  <si>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</si>
  <si>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</si>
  <si>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</si>
  <si>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</si>
  <si>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</si>
  <si>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</si>
  <si>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</si>
  <si>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</si>
  <si>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</si>
  <si>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</si>
  <si>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</si>
  <si>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</si>
  <si>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</si>
  <si>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</si>
  <si>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</si>
  <si>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</si>
  <si>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</si>
  <si>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</si>
  <si>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</si>
  <si>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</si>
  <si>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</si>
  <si>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</si>
  <si>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</si>
  <si>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</si>
  <si>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</si>
  <si>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</si>
  <si>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</si>
  <si>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</si>
  <si>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</si>
  <si>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</si>
  <si>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</si>
  <si>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</si>
  <si>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</si>
  <si>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</si>
  <si>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</si>
  <si>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</si>
  <si>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</si>
  <si>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</si>
  <si>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</si>
  <si>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</si>
  <si>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</si>
  <si>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</si>
  <si>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</si>
  <si>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</si>
  <si>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</si>
  <si>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</si>
  <si>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</si>
  <si>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</si>
  <si>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</si>
  <si>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</si>
  <si>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</si>
  <si>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</si>
  <si>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</si>
  <si>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</si>
  <si>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</si>
  <si>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</si>
  <si>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</si>
  <si>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</si>
  <si>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</si>
  <si>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</si>
  <si>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</si>
  <si>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</si>
  <si>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</si>
  <si>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</si>
  <si>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</si>
  <si>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</si>
  <si>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</si>
  <si>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</si>
  <si>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</si>
  <si>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</si>
  <si>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</si>
  <si>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</si>
  <si>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</si>
  <si>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</si>
  <si>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</si>
  <si>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</si>
  <si>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</si>
  <si>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</si>
  <si>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</si>
  <si>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</si>
  <si>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</si>
  <si>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</si>
  <si>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</si>
  <si>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</si>
  <si>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</si>
  <si>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</si>
  <si>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</si>
  <si>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</si>
  <si>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</si>
  <si>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</si>
  <si>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</si>
  <si>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</si>
  <si>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</si>
  <si>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</si>
  <si>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</si>
  <si>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</si>
  <si>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</si>
  <si>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</si>
  <si>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</si>
  <si>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</si>
  <si>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</si>
  <si>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</si>
  <si>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</si>
  <si>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</si>
  <si>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</si>
  <si>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</si>
  <si>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</si>
  <si>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</si>
  <si>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</si>
  <si>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</si>
  <si>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</si>
  <si>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</si>
  <si>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</si>
  <si>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</si>
  <si>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</si>
  <si>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</si>
  <si>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</si>
  <si>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</si>
  <si>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</si>
  <si>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</si>
  <si>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</si>
  <si>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</si>
  <si>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</si>
  <si>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</si>
  <si>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</si>
  <si>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</si>
  <si>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</si>
  <si>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</si>
  <si>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</si>
  <si>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</si>
  <si>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</si>
  <si>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</si>
  <si>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</si>
  <si>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</si>
  <si>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</si>
  <si>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</si>
  <si>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</si>
  <si>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</si>
  <si>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</si>
  <si>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</si>
  <si>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</si>
  <si>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</si>
  <si>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</si>
  <si>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</si>
  <si>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</si>
  <si>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</si>
  <si>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</si>
  <si>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</si>
  <si>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</si>
  <si>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</si>
  <si>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</si>
  <si>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</si>
  <si>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</si>
  <si>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</si>
  <si>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</si>
  <si>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</si>
  <si>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</si>
  <si>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</si>
  <si>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</si>
  <si>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</si>
  <si>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</si>
  <si>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</si>
  <si>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</si>
  <si>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</si>
  <si>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</si>
  <si>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</si>
  <si>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</si>
  <si>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</si>
  <si>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</si>
  <si>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</si>
  <si>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</si>
  <si>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</si>
  <si>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</si>
  <si>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</si>
  <si>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</si>
  <si>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</si>
  <si>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</si>
  <si>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</si>
  <si>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</si>
  <si>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</si>
  <si>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</si>
  <si>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</si>
  <si>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</si>
  <si>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</si>
  <si>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</si>
  <si>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</si>
  <si>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</si>
  <si>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</si>
  <si>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</si>
  <si>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</si>
  <si>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</si>
  <si>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</si>
  <si>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</si>
  <si>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</si>
  <si>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</si>
  <si>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</si>
  <si>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</si>
  <si>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</si>
  <si>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</si>
  <si>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</si>
  <si>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</si>
  <si>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</si>
  <si>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</si>
  <si>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</si>
  <si>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</si>
  <si>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</si>
  <si>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</si>
  <si>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</si>
  <si>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</si>
  <si>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</si>
  <si>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</si>
  <si>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</si>
  <si>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</si>
  <si>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</si>
  <si>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</si>
  <si>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</si>
  <si>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</si>
  <si>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</si>
  <si>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</si>
  <si>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</si>
  <si>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</si>
  <si>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</si>
  <si>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</si>
  <si>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</si>
  <si>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</si>
  <si>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</si>
  <si>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</si>
  <si>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</si>
  <si>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</si>
  <si>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</si>
  <si>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</si>
  <si>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</si>
  <si>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</si>
  <si>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</si>
  <si>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</si>
  <si>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</si>
  <si>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</si>
  <si>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</si>
  <si>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</si>
  <si>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</si>
  <si>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</si>
  <si>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</si>
  <si>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</si>
  <si>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</si>
  <si>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</si>
  <si>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</si>
  <si>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</si>
  <si>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</si>
  <si>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</si>
  <si>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</si>
  <si>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</si>
  <si>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</si>
  <si>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</si>
  <si>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</si>
  <si>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</si>
  <si>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</si>
  <si>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</si>
  <si>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</si>
  <si>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</si>
  <si>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</si>
  <si>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</si>
  <si>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</si>
  <si>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</si>
  <si>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</si>
  <si>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</si>
  <si>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</si>
  <si>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</si>
  <si>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</si>
  <si>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</si>
  <si>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</si>
  <si>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</si>
  <si>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</si>
  <si>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</si>
  <si>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</si>
  <si>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</si>
  <si>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</si>
  <si>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</si>
  <si>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</si>
  <si>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</si>
  <si>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</si>
  <si>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</si>
  <si>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</si>
  <si>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</si>
  <si>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</si>
  <si>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</si>
  <si>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</si>
  <si>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</si>
  <si>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</si>
  <si>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</si>
  <si>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</si>
  <si>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</si>
  <si>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</si>
  <si>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</si>
  <si>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</si>
  <si>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</si>
  <si>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</si>
  <si>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</si>
  <si>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</si>
  <si>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</si>
  <si>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</si>
  <si>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</si>
  <si>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</si>
  <si>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</si>
  <si>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</si>
  <si>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</si>
  <si>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</si>
  <si>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</si>
  <si>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</si>
  <si>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</si>
  <si>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</si>
  <si>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</si>
  <si>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</si>
  <si>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</si>
  <si>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</si>
  <si>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</si>
  <si>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</si>
  <si>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</si>
  <si>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</si>
  <si>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</si>
  <si>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</si>
  <si>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</si>
  <si>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</si>
  <si>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</si>
  <si>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</si>
  <si>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</si>
  <si>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</si>
  <si>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</si>
  <si>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</si>
  <si>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</si>
  <si>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</si>
  <si>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</si>
  <si>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</si>
  <si>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</si>
  <si>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</si>
  <si>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</si>
  <si>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</si>
  <si>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</si>
  <si>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</si>
  <si>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</si>
  <si>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</si>
  <si>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</si>
  <si>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</si>
  <si>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</si>
  <si>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</si>
  <si>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</si>
  <si>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</si>
  <si>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</si>
  <si>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</si>
  <si>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</si>
  <si>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</si>
  <si>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</si>
  <si>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</si>
  <si>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</si>
  <si>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</si>
  <si>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</si>
  <si>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</si>
  <si>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</si>
  <si>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</si>
  <si>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</si>
  <si>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</si>
  <si>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</si>
  <si>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</si>
  <si>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</si>
  <si>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</si>
  <si>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</si>
  <si>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</si>
  <si>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</si>
  <si>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</si>
  <si>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</si>
  <si>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</si>
  <si>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</si>
  <si>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</si>
  <si>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</si>
  <si>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</si>
  <si>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</si>
  <si>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</si>
  <si>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</si>
  <si>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</si>
  <si>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</si>
  <si>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</si>
  <si>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</si>
  <si>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</si>
  <si>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</si>
  <si>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</si>
  <si>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</si>
  <si>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</si>
  <si>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</si>
  <si>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</si>
  <si>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</si>
  <si>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</si>
  <si>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</si>
  <si>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</si>
  <si>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</si>
  <si>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</si>
  <si>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</si>
  <si>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</si>
  <si>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</si>
  <si>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</si>
  <si>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</si>
  <si>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</si>
  <si>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</si>
  <si>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</si>
  <si>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</si>
  <si>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</si>
  <si>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</si>
  <si>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</si>
  <si>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</si>
  <si>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</si>
  <si>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</si>
  <si>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</si>
  <si>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</si>
  <si>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</si>
  <si>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</si>
  <si>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</si>
  <si>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</si>
  <si>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</si>
  <si>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</si>
  <si>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</si>
  <si>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</si>
  <si>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</si>
  <si>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</si>
  <si>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</si>
  <si>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</si>
  <si>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</si>
  <si>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</si>
  <si>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</si>
  <si>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</si>
  <si>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</si>
  <si>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</si>
  <si>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</si>
  <si>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</si>
  <si>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</si>
  <si>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</si>
  <si>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</si>
  <si>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</si>
  <si>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</si>
  <si>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</si>
  <si>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</si>
  <si>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</si>
  <si>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</si>
  <si>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</si>
  <si>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</si>
  <si>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</si>
  <si>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</si>
  <si>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</si>
  <si>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</si>
  <si>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</si>
  <si>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</si>
  <si>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</si>
  <si>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</si>
  <si>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</si>
  <si>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</si>
  <si>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</si>
  <si>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</si>
  <si>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</si>
  <si>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</si>
  <si>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</si>
  <si>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</si>
  <si>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</si>
  <si>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</si>
  <si>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</si>
  <si>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</si>
  <si>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</si>
  <si>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</si>
  <si>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</si>
  <si>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</si>
  <si>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</si>
  <si>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</si>
  <si>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</si>
  <si>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</si>
  <si>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</si>
  <si>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</si>
  <si>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</si>
  <si>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</si>
  <si>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</si>
  <si>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</si>
  <si>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</si>
  <si>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</si>
  <si>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</si>
  <si>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</si>
  <si>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</si>
  <si>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</si>
  <si>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</si>
  <si>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</si>
  <si>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</si>
  <si>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</si>
  <si>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</si>
  <si>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</si>
  <si>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</si>
  <si>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</si>
  <si>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</si>
  <si>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</si>
  <si>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</si>
  <si>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</si>
  <si>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</si>
  <si>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</si>
  <si>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</si>
  <si>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</si>
  <si>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</si>
  <si>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</si>
  <si>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</si>
  <si>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</si>
  <si>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</si>
  <si>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</si>
  <si>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</si>
  <si>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</si>
  <si>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</si>
  <si>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</si>
  <si>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</si>
  <si>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</si>
  <si>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</si>
  <si>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</si>
  <si>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</si>
  <si>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</si>
  <si>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</si>
  <si>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</si>
  <si>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</si>
  <si>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</si>
  <si>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</si>
  <si>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</si>
  <si>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</si>
  <si>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</si>
  <si>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</si>
  <si>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</si>
  <si>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</si>
  <si>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</si>
  <si>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</si>
  <si>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</si>
  <si>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</si>
  <si>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</si>
  <si>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</si>
  <si>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</si>
  <si>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</si>
  <si>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</si>
  <si>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</si>
  <si>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</si>
  <si>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</si>
  <si>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</si>
  <si>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</si>
  <si>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</si>
  <si>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</si>
  <si>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</si>
  <si>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</si>
  <si>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</si>
  <si>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</si>
  <si>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</si>
  <si>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</si>
  <si>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</si>
  <si>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</si>
  <si>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</si>
  <si>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</si>
  <si>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</si>
  <si>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</si>
  <si>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</si>
  <si>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</si>
  <si>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</si>
  <si>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</si>
  <si>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</si>
  <si>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</si>
  <si>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</si>
  <si>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</si>
  <si>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</si>
  <si>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</si>
  <si>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</si>
  <si>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</si>
  <si>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</si>
  <si>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</si>
  <si>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</si>
  <si>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</si>
  <si>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</si>
  <si>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</si>
  <si>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</si>
  <si>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</si>
  <si>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</si>
  <si>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</si>
  <si>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</si>
  <si>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</si>
  <si>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</si>
  <si>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</si>
  <si>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</si>
  <si>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</si>
  <si>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</si>
  <si>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</si>
  <si>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</si>
  <si>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</si>
  <si>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</si>
  <si>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</si>
  <si>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</si>
  <si>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</si>
  <si>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</si>
  <si>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</si>
  <si>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</si>
  <si>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</si>
  <si>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</si>
  <si>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</si>
  <si>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</si>
  <si>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</si>
  <si>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</si>
  <si>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</si>
  <si>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</si>
  <si>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</si>
  <si>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</si>
  <si>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</si>
  <si>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</si>
  <si>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</si>
  <si>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</si>
  <si>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</si>
  <si>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</si>
  <si>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</si>
  <si>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</si>
  <si>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</si>
  <si>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</si>
  <si>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</si>
  <si>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</si>
  <si>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</si>
  <si>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</si>
  <si>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</si>
  <si>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</si>
  <si>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</si>
  <si>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</si>
  <si>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</si>
  <si>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</si>
  <si>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</si>
  <si>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</si>
  <si>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</si>
  <si>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</si>
  <si>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</si>
  <si>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</si>
  <si>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</si>
  <si>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</si>
  <si>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</si>
  <si>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</si>
  <si>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</si>
  <si>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</si>
  <si>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</si>
  <si>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</si>
  <si>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</si>
  <si>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</si>
  <si>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</si>
  <si>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</si>
  <si>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</si>
  <si>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</si>
  <si>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</si>
  <si>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</si>
  <si>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</si>
  <si>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</si>
  <si>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</si>
  <si>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</si>
  <si>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</si>
  <si>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</si>
  <si>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</si>
  <si>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</si>
  <si>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</si>
  <si>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</si>
  <si>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</si>
  <si>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</si>
  <si>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</si>
  <si>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</si>
  <si>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</si>
  <si>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</si>
  <si>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</si>
  <si>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</si>
  <si>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</si>
  <si>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</si>
  <si>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</si>
  <si>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</si>
  <si>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</si>
  <si>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</si>
  <si>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</si>
  <si>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</si>
  <si>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</si>
  <si>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</si>
  <si>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</si>
  <si>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</si>
  <si>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</si>
  <si>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</si>
  <si>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</si>
  <si>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</si>
  <si>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</si>
  <si>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</si>
  <si>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</si>
  <si>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</si>
  <si>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</si>
  <si>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</si>
  <si>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</si>
  <si>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</si>
  <si>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</si>
  <si>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</si>
  <si>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</si>
  <si>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</si>
  <si>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</si>
  <si>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</si>
  <si>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</si>
  <si>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</si>
  <si>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</si>
  <si>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</si>
  <si>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</si>
  <si>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</si>
  <si>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</si>
  <si>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</si>
  <si>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</si>
  <si>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</si>
  <si>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</si>
  <si>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</si>
  <si>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</si>
  <si>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</si>
  <si>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</si>
  <si>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</si>
  <si>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</si>
  <si>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</si>
  <si>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</si>
  <si>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</si>
  <si>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</si>
  <si>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</si>
  <si>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</si>
  <si>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</si>
  <si>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</si>
  <si>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</si>
  <si>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</si>
  <si>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</si>
  <si>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</si>
  <si>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</si>
  <si>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</si>
  <si>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</si>
  <si>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</si>
  <si>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</si>
  <si>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</si>
  <si>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</si>
  <si>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</si>
  <si>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</si>
  <si>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</si>
  <si>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</si>
  <si>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</si>
  <si>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</si>
  <si>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</si>
  <si>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</si>
  <si>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</si>
  <si>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</si>
  <si>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</si>
  <si>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</si>
  <si>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</si>
  <si>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</si>
  <si>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</si>
  <si>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</si>
  <si>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</si>
  <si>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</si>
  <si>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</si>
  <si>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</si>
  <si>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</si>
  <si>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</si>
  <si>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</si>
  <si>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</si>
  <si>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</si>
  <si>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</si>
  <si>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</si>
  <si>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</si>
  <si>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</si>
  <si>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</si>
  <si>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</si>
  <si>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</si>
  <si>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</si>
  <si>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</si>
  <si>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</si>
  <si>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</si>
  <si>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</si>
  <si>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</si>
  <si>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</si>
  <si>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</si>
  <si>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</si>
  <si>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</si>
  <si>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</si>
  <si>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</si>
  <si>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</si>
  <si>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</si>
  <si>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</si>
  <si>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</si>
  <si>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</si>
  <si>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</si>
  <si>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</si>
  <si>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</si>
  <si>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</si>
  <si>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</si>
  <si>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</si>
  <si>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</si>
  <si>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</si>
  <si>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</si>
  <si>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</si>
  <si>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</si>
  <si>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</si>
  <si>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</si>
  <si>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</si>
  <si>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</si>
  <si>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</si>
  <si>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</si>
  <si>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</si>
  <si>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</si>
  <si>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</si>
  <si>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</si>
  <si>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</si>
  <si>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</si>
  <si>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</si>
  <si>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</si>
  <si>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</si>
  <si>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</si>
  <si>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</si>
  <si>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</si>
  <si>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</si>
  <si>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</si>
  <si>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</si>
  <si>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</si>
  <si>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</si>
  <si>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</si>
  <si>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</si>
  <si>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</si>
  <si>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</si>
  <si>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</si>
  <si>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</si>
  <si>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</si>
  <si>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</si>
  <si>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</si>
  <si>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</si>
  <si>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</si>
  <si>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</si>
  <si>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</si>
  <si>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</si>
  <si>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</si>
  <si>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</si>
  <si>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</si>
  <si>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</si>
  <si>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</si>
  <si>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</si>
  <si>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</si>
  <si>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</si>
  <si>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</si>
  <si>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</si>
  <si>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</si>
  <si>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</si>
  <si>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</si>
  <si>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</si>
  <si>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</si>
  <si>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</si>
  <si>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</si>
  <si>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</si>
  <si>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</si>
  <si>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</si>
  <si>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</si>
  <si>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</si>
  <si>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</si>
  <si>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</si>
  <si>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</si>
  <si>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</si>
  <si>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</si>
  <si>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</si>
  <si>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</si>
  <si>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</si>
  <si>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</si>
  <si>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</si>
  <si>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</si>
  <si>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</si>
  <si>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</si>
  <si>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</si>
  <si>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</si>
  <si>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</si>
  <si>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</si>
  <si>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</si>
  <si>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</si>
  <si>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</si>
  <si>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</si>
  <si>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</si>
  <si>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</si>
  <si>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</si>
  <si>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</si>
  <si>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</si>
  <si>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</si>
  <si>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</si>
  <si>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</si>
  <si>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</si>
  <si>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</si>
  <si>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</si>
  <si>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</si>
  <si>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</si>
  <si>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</si>
  <si>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</si>
  <si>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</si>
  <si>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</si>
  <si>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</si>
  <si>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</si>
  <si>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</si>
  <si>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</si>
  <si>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</si>
  <si>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</si>
  <si>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</si>
  <si>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</si>
  <si>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</si>
  <si>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</si>
  <si>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</si>
  <si>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</si>
  <si>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</si>
  <si>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</si>
  <si>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</si>
  <si>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</si>
  <si>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</si>
  <si>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</si>
  <si>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</si>
  <si>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</si>
  <si>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</si>
  <si>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</si>
  <si>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</si>
  <si>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</si>
  <si>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</si>
  <si>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</si>
  <si>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</si>
  <si>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</si>
  <si>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</si>
  <si>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</si>
  <si>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</si>
  <si>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</si>
  <si>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</si>
  <si>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</si>
  <si>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</si>
  <si>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</si>
  <si>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</si>
  <si>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</si>
  <si>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</si>
  <si>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</si>
  <si>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</si>
  <si>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</si>
  <si>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</si>
  <si>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</si>
  <si>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</si>
  <si>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</si>
  <si>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</si>
  <si>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</si>
  <si>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</si>
  <si>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</si>
  <si>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</si>
  <si>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</si>
  <si>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</si>
  <si>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</si>
  <si>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</si>
  <si>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</si>
  <si>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</si>
  <si>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</si>
  <si>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</si>
  <si>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</si>
  <si>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</si>
  <si>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</si>
  <si>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</si>
  <si>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</si>
  <si>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</si>
  <si>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</si>
  <si>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</si>
  <si>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</si>
  <si>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</si>
  <si>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</si>
  <si>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</si>
  <si>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</si>
  <si>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</si>
  <si>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</si>
  <si>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</si>
  <si>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</si>
  <si>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</si>
  <si>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</si>
  <si>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</si>
  <si>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</si>
  <si>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</si>
  <si>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</si>
  <si>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</si>
  <si>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</si>
  <si>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</si>
  <si>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</si>
  <si>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</si>
  <si>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</si>
  <si>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</si>
  <si>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</si>
  <si>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</si>
  <si>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</si>
  <si>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</si>
  <si>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</si>
  <si>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</si>
  <si>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</si>
  <si>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</si>
  <si>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</si>
  <si>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</si>
  <si>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</si>
  <si>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</si>
  <si>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</si>
  <si>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</si>
  <si>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</si>
  <si>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</si>
  <si>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</si>
  <si>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</si>
  <si>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</si>
  <si>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</si>
  <si>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</si>
  <si>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</si>
  <si>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</si>
  <si>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</si>
  <si>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</si>
  <si>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</si>
  <si>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</si>
  <si>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</si>
  <si>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</si>
  <si>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</si>
  <si>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</si>
  <si>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</si>
  <si>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</si>
  <si>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</si>
  <si>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</si>
  <si>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</si>
  <si>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</si>
  <si>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</si>
  <si>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</si>
  <si>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</si>
  <si>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</si>
  <si>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</si>
  <si>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</si>
  <si>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</si>
  <si>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</si>
  <si>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</si>
  <si>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</si>
  <si>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</si>
  <si>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</si>
  <si>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</si>
  <si>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</si>
  <si>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</si>
  <si>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</si>
  <si>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</si>
  <si>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</si>
  <si>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</si>
  <si>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</si>
  <si>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</si>
  <si>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</si>
  <si>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</si>
  <si>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</si>
  <si>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</si>
  <si>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</si>
  <si>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</si>
  <si>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</si>
  <si>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</si>
  <si>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</si>
  <si>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</si>
  <si>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</si>
  <si>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</si>
  <si>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</si>
  <si>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</si>
  <si>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</si>
  <si>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</si>
  <si>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</si>
  <si>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</si>
  <si>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</si>
  <si>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</si>
  <si>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</si>
  <si>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</si>
  <si>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</si>
  <si>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</si>
  <si>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</si>
  <si>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</si>
  <si>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</si>
  <si>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</si>
  <si>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</si>
  <si>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</si>
  <si>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</si>
  <si>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</si>
  <si>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</si>
  <si>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</si>
  <si>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</si>
  <si>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</si>
  <si>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</si>
  <si>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</si>
  <si>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</si>
  <si>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</si>
  <si>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</si>
  <si>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</si>
  <si>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</si>
  <si>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</si>
  <si>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</si>
  <si>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</si>
  <si>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</si>
  <si>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</si>
  <si>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</si>
  <si>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</si>
  <si>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</si>
  <si>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</si>
  <si>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</si>
  <si>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</si>
  <si>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</si>
  <si>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</si>
  <si>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</si>
  <si>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</si>
  <si>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</si>
  <si>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</si>
  <si>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</si>
  <si>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</si>
  <si>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</si>
  <si>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</si>
  <si>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</si>
  <si>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</si>
  <si>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</si>
  <si>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</si>
  <si>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</si>
  <si>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</si>
  <si>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</si>
  <si>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</si>
  <si>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</si>
  <si>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</si>
  <si>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</si>
  <si>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</si>
  <si>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</si>
  <si>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</si>
  <si>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</si>
  <si>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</si>
  <si>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</si>
  <si>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</si>
  <si>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</si>
  <si>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</si>
  <si>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</si>
  <si>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</si>
  <si>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</si>
  <si>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</si>
  <si>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</si>
  <si>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</si>
  <si>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</si>
  <si>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</si>
  <si>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</si>
  <si>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</si>
  <si>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</si>
  <si>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</si>
  <si>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</si>
  <si>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</si>
  <si>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</si>
  <si>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</si>
  <si>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</si>
  <si>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</si>
  <si>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</si>
  <si>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</si>
  <si>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</si>
  <si>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</si>
  <si>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</si>
  <si>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</si>
  <si>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</si>
  <si>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</si>
  <si>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</si>
  <si>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</si>
  <si>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</si>
  <si>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</si>
  <si>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</si>
  <si>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</si>
  <si>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</si>
  <si>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</si>
  <si>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</si>
  <si>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</si>
  <si>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</si>
  <si>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</si>
  <si>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</si>
  <si>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</si>
  <si>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</si>
  <si>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</si>
  <si>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</si>
  <si>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</si>
  <si>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</si>
  <si>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</si>
  <si>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</si>
  <si>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</si>
  <si>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</si>
  <si>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</si>
  <si>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</si>
  <si>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</si>
  <si>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</si>
  <si>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</si>
  <si>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</si>
  <si>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</si>
  <si>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</si>
  <si>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</si>
  <si>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</si>
  <si>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</si>
  <si>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</si>
  <si>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</si>
  <si>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</si>
  <si>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</si>
  <si>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</si>
  <si>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</si>
  <si>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</si>
  <si>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</si>
  <si>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</si>
  <si>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</si>
  <si>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</si>
  <si>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</si>
  <si>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</si>
  <si>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</si>
  <si>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</si>
  <si>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</si>
  <si>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</si>
  <si>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</si>
  <si>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</si>
  <si>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</si>
  <si>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</si>
  <si>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</si>
  <si>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</si>
  <si>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</si>
  <si>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</si>
  <si>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</si>
  <si>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</si>
  <si>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</si>
  <si>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</si>
  <si>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</si>
  <si>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</si>
  <si>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</si>
  <si>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</si>
  <si>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</si>
  <si>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</si>
  <si>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</si>
  <si>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</si>
  <si>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</si>
  <si>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</si>
  <si>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</si>
  <si>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</si>
  <si>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</si>
  <si>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</si>
  <si>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</si>
  <si>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</si>
  <si>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</si>
  <si>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</si>
  <si>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</si>
  <si>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</si>
  <si>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</si>
  <si>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</si>
  <si>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</si>
  <si>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</si>
  <si>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</si>
  <si>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</si>
  <si>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</si>
  <si>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</si>
  <si>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</si>
  <si>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</si>
  <si>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</si>
  <si>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</si>
  <si>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</si>
  <si>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</si>
  <si>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</si>
  <si>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</si>
  <si>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</si>
  <si>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</si>
  <si>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</si>
  <si>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</si>
  <si>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</si>
  <si>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</si>
  <si>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</si>
  <si>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</si>
  <si>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</si>
  <si>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</si>
  <si>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</si>
  <si>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</si>
  <si>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</si>
  <si>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</si>
  <si>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</si>
  <si>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</si>
  <si>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</si>
  <si>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</si>
  <si>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</si>
  <si>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</si>
  <si>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</si>
  <si>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</si>
  <si>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</si>
  <si>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</si>
  <si>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</si>
  <si>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</si>
  <si>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</si>
  <si>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</si>
  <si>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</si>
  <si>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</si>
  <si>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</si>
  <si>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</si>
  <si>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</si>
  <si>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</si>
  <si>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</si>
  <si>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</si>
  <si>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</si>
  <si>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</si>
  <si>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</si>
  <si>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</si>
  <si>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</si>
  <si>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</si>
  <si>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</si>
  <si>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</si>
  <si>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</si>
  <si>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</si>
  <si>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</si>
  <si>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</si>
  <si>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</si>
  <si>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</si>
  <si>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</si>
  <si>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</si>
  <si>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</si>
  <si>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</si>
  <si>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</si>
  <si>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</si>
  <si>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</si>
  <si>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</si>
  <si>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</si>
  <si>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</si>
  <si>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</si>
  <si>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</si>
  <si>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</si>
  <si>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</si>
  <si>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</si>
  <si>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</si>
  <si>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</si>
  <si>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</si>
  <si>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</si>
  <si>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</si>
  <si>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</si>
  <si>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</si>
  <si>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</si>
  <si>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</si>
  <si>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</si>
  <si>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</si>
  <si>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</si>
  <si>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</si>
  <si>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</si>
  <si>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</si>
  <si>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</si>
  <si>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</si>
  <si>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</si>
  <si>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</si>
  <si>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</si>
  <si>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</si>
  <si>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</si>
  <si>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</si>
  <si>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</si>
  <si>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</si>
  <si>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</si>
  <si>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</si>
  <si>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</si>
  <si>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</si>
  <si>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</si>
  <si>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</si>
  <si>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</si>
  <si>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</si>
  <si>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</si>
  <si>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</si>
  <si>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</si>
  <si>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</si>
  <si>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</si>
  <si>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</si>
  <si>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</si>
  <si>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</si>
  <si>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</si>
  <si>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</si>
  <si>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</si>
  <si>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</si>
  <si>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</si>
  <si>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</si>
  <si>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</si>
  <si>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</si>
  <si>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</si>
  <si>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</si>
  <si>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</si>
  <si>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</si>
  <si>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</si>
  <si>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</si>
  <si>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</si>
  <si>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</si>
  <si>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</si>
  <si>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</si>
  <si>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</si>
  <si>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</si>
  <si>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</si>
  <si>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</si>
  <si>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</si>
  <si>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</si>
  <si>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</si>
  <si>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</si>
  <si>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</si>
  <si>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</si>
  <si>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</si>
  <si>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</si>
  <si>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</si>
  <si>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</si>
  <si>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</si>
  <si>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</si>
  <si>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</si>
  <si>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</si>
  <si>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</si>
  <si>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</si>
  <si>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</si>
  <si>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</si>
  <si>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</si>
  <si>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</si>
  <si>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</si>
  <si>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</si>
  <si>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</si>
  <si>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</si>
  <si>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</si>
  <si>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</si>
  <si>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</si>
  <si>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</si>
  <si>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</si>
  <si>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</si>
  <si>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</si>
  <si>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</si>
  <si>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</si>
  <si>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</si>
  <si>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</si>
  <si>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</si>
  <si>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</si>
  <si>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</si>
  <si>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</si>
  <si>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</si>
  <si>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</si>
  <si>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</si>
  <si>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</si>
  <si>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</si>
  <si>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</si>
  <si>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</si>
  <si>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</si>
  <si>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</si>
  <si>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</si>
  <si>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</si>
  <si>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</si>
  <si>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</si>
  <si>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</si>
  <si>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</si>
  <si>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</si>
  <si>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</si>
  <si>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</si>
  <si>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</si>
  <si>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</si>
  <si>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</si>
  <si>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</si>
  <si>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</si>
  <si>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</si>
  <si>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</si>
  <si>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</si>
  <si>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</si>
  <si>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</si>
  <si>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</si>
  <si>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</si>
  <si>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</si>
  <si>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</si>
  <si>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</si>
  <si>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</si>
  <si>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</si>
  <si>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</si>
  <si>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</si>
  <si>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</si>
  <si>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</si>
  <si>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</si>
  <si>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</si>
  <si>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</si>
  <si>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</si>
  <si>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</si>
  <si>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</si>
  <si>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</si>
  <si>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</si>
  <si>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</si>
  <si>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</si>
  <si>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</si>
  <si>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</si>
  <si>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</si>
  <si>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</si>
  <si>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</si>
  <si>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</si>
  <si>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</si>
  <si>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</si>
  <si>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</si>
  <si>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</si>
  <si>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</si>
  <si>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</si>
  <si>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</si>
  <si>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</si>
  <si>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</si>
  <si>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</si>
  <si>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</si>
  <si>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</si>
  <si>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</si>
  <si>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</si>
  <si>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</si>
  <si>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</si>
  <si>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</si>
  <si>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</si>
  <si>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</si>
  <si>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</si>
  <si>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</si>
  <si>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</si>
  <si>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</si>
  <si>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</si>
  <si>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</si>
  <si>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</si>
  <si>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</si>
  <si>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</si>
  <si>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</si>
  <si>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</si>
  <si>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</si>
  <si>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</si>
  <si>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</si>
  <si>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</si>
  <si>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</si>
  <si>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</si>
  <si>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</si>
  <si>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</si>
  <si>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</si>
  <si>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</si>
  <si>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</si>
  <si>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</si>
  <si>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</si>
  <si>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</si>
  <si>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</si>
  <si>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</si>
  <si>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</si>
  <si>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</si>
  <si>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</si>
  <si>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</si>
  <si>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</si>
  <si>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</si>
  <si>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</si>
  <si>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</si>
  <si>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</si>
  <si>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</si>
  <si>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</si>
  <si>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</si>
  <si>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</si>
  <si>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</si>
  <si>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</si>
  <si>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</si>
  <si>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</si>
  <si>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</si>
  <si>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</si>
  <si>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</si>
  <si>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</si>
  <si>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</si>
  <si>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</si>
  <si>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</si>
  <si>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</si>
  <si>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</si>
  <si>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</si>
  <si>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</si>
  <si>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</si>
  <si>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</si>
  <si>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</si>
  <si>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</si>
  <si>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</si>
  <si>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</si>
  <si>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</si>
  <si>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</si>
  <si>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</si>
  <si>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</si>
  <si>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</si>
  <si>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</si>
  <si>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</si>
  <si>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</si>
  <si>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</si>
  <si>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</si>
  <si>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</si>
  <si>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</si>
  <si>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</si>
  <si>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</si>
  <si>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</si>
  <si>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</si>
  <si>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</si>
  <si>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</si>
  <si>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</si>
  <si>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</si>
  <si>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</si>
  <si>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</si>
  <si>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</si>
  <si>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</si>
  <si>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</si>
  <si>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</si>
  <si>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</si>
  <si>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</si>
  <si>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</si>
  <si>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</si>
  <si>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</si>
  <si>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</si>
  <si>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</si>
  <si>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</si>
  <si>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</si>
  <si>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</si>
  <si>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</si>
  <si>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</si>
  <si>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</si>
  <si>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</si>
  <si>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</si>
  <si>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</si>
  <si>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</si>
  <si>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</si>
  <si>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</si>
  <si>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</si>
  <si>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</si>
  <si>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</si>
  <si>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</si>
  <si>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</si>
  <si>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</si>
  <si>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</si>
  <si>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</si>
  <si>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</si>
  <si>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</si>
  <si>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</si>
  <si>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</si>
  <si>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</si>
  <si>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</si>
  <si>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</si>
  <si>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</si>
  <si>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</si>
  <si>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</si>
  <si>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</si>
  <si>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</si>
  <si>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</si>
  <si>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</si>
  <si>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</si>
  <si>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</si>
  <si>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</si>
  <si>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</si>
  <si>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</si>
  <si>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</si>
  <si>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</si>
  <si>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</si>
  <si>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</si>
  <si>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</si>
  <si>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</si>
  <si>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</si>
  <si>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</si>
  <si>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</si>
  <si>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</si>
  <si>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</si>
  <si>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</si>
  <si>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</si>
  <si>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</si>
  <si>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</si>
  <si>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</si>
  <si>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</si>
  <si>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</si>
  <si>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</si>
  <si>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</si>
  <si>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</si>
  <si>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</si>
  <si>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</si>
  <si>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</si>
  <si>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</si>
  <si>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</si>
  <si>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</si>
  <si>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</si>
  <si>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</si>
  <si>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</si>
  <si>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</si>
  <si>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</si>
  <si>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</si>
  <si>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</si>
  <si>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</si>
  <si>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</si>
  <si>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</si>
  <si>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</si>
  <si>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</si>
  <si>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</si>
  <si>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</si>
  <si>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</si>
  <si>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</si>
  <si>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</si>
  <si>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</si>
  <si>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</si>
  <si>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</si>
  <si>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</si>
  <si>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</si>
  <si>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</si>
  <si>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</si>
  <si>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</si>
  <si>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</si>
  <si>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</si>
  <si>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</si>
  <si>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</si>
  <si>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</si>
  <si>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</si>
  <si>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</si>
  <si>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</si>
  <si>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</si>
  <si>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</si>
  <si>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</si>
  <si>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</si>
  <si>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</si>
  <si>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</si>
  <si>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</si>
  <si>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</si>
  <si>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</si>
  <si>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</si>
  <si>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</si>
  <si>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</si>
  <si>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</si>
  <si>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</si>
  <si>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</si>
  <si>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</si>
  <si>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</si>
  <si>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</si>
  <si>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</si>
  <si>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</si>
  <si>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</si>
  <si>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</si>
  <si>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</si>
  <si>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</si>
  <si>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</si>
  <si>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</si>
  <si>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</si>
  <si>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</si>
  <si>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</si>
  <si>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</si>
  <si>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</si>
  <si>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</si>
  <si>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</si>
  <si>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</si>
  <si>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</si>
  <si>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</si>
  <si>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</si>
  <si>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</si>
  <si>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</si>
  <si>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</si>
  <si>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</si>
  <si>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</si>
  <si>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</si>
  <si>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</si>
  <si>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</si>
  <si>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</si>
  <si>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</si>
  <si>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</si>
  <si>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</si>
  <si>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</si>
  <si>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</si>
  <si>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</si>
  <si>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</si>
  <si>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</si>
  <si>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</si>
  <si>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</si>
  <si>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</si>
  <si>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</si>
  <si>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</si>
  <si>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</si>
  <si>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</si>
  <si>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</si>
  <si>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</si>
  <si>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</si>
  <si>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</si>
  <si>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</si>
  <si>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</si>
  <si>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</si>
  <si>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</si>
  <si>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</si>
  <si>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</si>
  <si>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</si>
  <si>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</si>
  <si>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</si>
  <si>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</si>
  <si>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</si>
  <si>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</si>
  <si>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</si>
  <si>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</si>
  <si>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</si>
  <si>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</si>
  <si>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</si>
  <si>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</si>
  <si>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</si>
  <si>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</si>
  <si>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</si>
  <si>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</si>
  <si>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</si>
  <si>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</si>
  <si>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</si>
  <si>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</si>
  <si>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</si>
  <si>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</si>
  <si>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</si>
  <si>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</si>
  <si>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</si>
  <si>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</si>
  <si>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</si>
  <si>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</si>
  <si>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</si>
  <si>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</si>
  <si>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</si>
  <si>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</si>
  <si>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</si>
  <si>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</si>
  <si>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</si>
  <si>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</si>
  <si>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</si>
  <si>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</si>
  <si>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</si>
  <si>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</si>
  <si>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</si>
  <si>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</si>
  <si>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</si>
  <si>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</si>
  <si>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</si>
  <si>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</si>
  <si>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</si>
  <si>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</si>
  <si>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</si>
  <si>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</si>
  <si>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</si>
  <si>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</si>
  <si>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</si>
  <si>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</si>
  <si>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</si>
  <si>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</si>
  <si>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</si>
  <si>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</si>
  <si>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</si>
  <si>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</si>
  <si>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</si>
  <si>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</si>
  <si>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</si>
  <si>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</si>
  <si>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</si>
  <si>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</si>
  <si>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</si>
  <si>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</si>
  <si>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</si>
  <si>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</si>
  <si>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</si>
  <si>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</si>
  <si>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</si>
  <si>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</si>
  <si>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</si>
  <si>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</si>
  <si>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</si>
  <si>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</si>
  <si>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</si>
  <si>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</si>
  <si>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</si>
  <si>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</si>
  <si>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</si>
  <si>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</si>
  <si>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</si>
  <si>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</si>
  <si>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</si>
  <si>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</si>
  <si>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</si>
  <si>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</si>
  <si>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</si>
  <si>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</si>
  <si>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</si>
  <si>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</si>
  <si>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</si>
  <si>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</si>
  <si>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</si>
  <si>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</si>
  <si>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</si>
  <si>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</si>
  <si>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</si>
  <si>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</si>
  <si>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</si>
  <si>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</si>
  <si>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</si>
  <si>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</si>
  <si>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</si>
  <si>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</si>
  <si>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</si>
  <si>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</si>
  <si>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</si>
  <si>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</si>
  <si>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</si>
  <si>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</si>
  <si>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</si>
  <si>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</si>
  <si>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</si>
  <si>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</si>
  <si>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</si>
  <si>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</si>
  <si>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</si>
  <si>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</si>
  <si>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</si>
  <si>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</si>
  <si>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</si>
  <si>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</si>
  <si>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</si>
  <si>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</si>
  <si>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</si>
  <si>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</si>
  <si>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</si>
  <si>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</si>
  <si>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</si>
  <si>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</si>
  <si>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</si>
  <si>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</si>
  <si>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</si>
  <si>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</si>
  <si>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</si>
  <si>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</si>
  <si>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</si>
  <si>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</si>
  <si>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</si>
  <si>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</si>
  <si>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</si>
  <si>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</si>
  <si>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</si>
  <si>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</si>
  <si>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</si>
  <si>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</si>
  <si>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</si>
  <si>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</si>
  <si>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</si>
  <si>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</si>
  <si>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</si>
  <si>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</si>
  <si>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</si>
  <si>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</si>
  <si>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</si>
  <si>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</si>
  <si>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</si>
  <si>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</si>
  <si>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</si>
  <si>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</si>
  <si>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</si>
  <si>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</si>
  <si>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</si>
  <si>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</si>
  <si>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</si>
  <si>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</si>
  <si>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</si>
  <si>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</si>
  <si>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</si>
  <si>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</si>
  <si>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</si>
  <si>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</si>
  <si>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</si>
  <si>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</si>
  <si>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</si>
  <si>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</si>
  <si>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</si>
  <si>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</si>
  <si>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</si>
  <si>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</si>
  <si>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</si>
  <si>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</si>
  <si>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</si>
  <si>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</si>
  <si>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</si>
  <si>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</si>
  <si>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</si>
  <si>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</si>
  <si>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</si>
  <si>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</si>
  <si>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</si>
  <si>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</si>
  <si>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</si>
  <si>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</si>
  <si>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</si>
  <si>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</si>
  <si>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</si>
  <si>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</si>
  <si>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</si>
  <si>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</si>
  <si>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</si>
  <si>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</si>
  <si>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</si>
  <si>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</si>
  <si>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</si>
  <si>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</si>
  <si>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</si>
  <si>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</si>
  <si>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</si>
  <si>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</si>
  <si>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</si>
  <si>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</si>
  <si>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</si>
  <si>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</si>
  <si>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</si>
  <si>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</si>
  <si>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</si>
  <si>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</si>
  <si>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</si>
  <si>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</si>
  <si>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</si>
  <si>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</si>
  <si>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</si>
  <si>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</si>
  <si>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</si>
  <si>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</si>
  <si>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</si>
  <si>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</si>
  <si>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</si>
  <si>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</si>
  <si>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</si>
  <si>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</si>
  <si>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</si>
  <si>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</si>
  <si>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</si>
  <si>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</si>
  <si>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</si>
  <si>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</si>
  <si>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</si>
  <si>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</si>
  <si>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</si>
  <si>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</si>
  <si>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</si>
  <si>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</si>
  <si>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</si>
  <si>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</si>
  <si>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</si>
  <si>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</si>
  <si>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</si>
  <si>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</si>
  <si>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</si>
  <si>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</si>
  <si>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</si>
  <si>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</si>
  <si>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</si>
  <si>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</si>
  <si>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</si>
  <si>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</si>
  <si>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</si>
  <si>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</si>
  <si>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</si>
  <si>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</si>
  <si>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</si>
  <si>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</si>
  <si>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</si>
  <si>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</si>
  <si>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</si>
  <si>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</si>
  <si>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</si>
  <si>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</si>
  <si>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</si>
  <si>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</si>
  <si>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</si>
  <si>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</si>
  <si>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</si>
  <si>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</si>
  <si>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</si>
  <si>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</si>
  <si>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</si>
  <si>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</si>
  <si>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</si>
  <si>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</si>
  <si>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</si>
  <si>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</si>
  <si>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</si>
  <si>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</si>
  <si>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</si>
  <si>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</si>
  <si>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</si>
  <si>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</si>
  <si>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</si>
  <si>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</si>
  <si>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</si>
  <si>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</si>
  <si>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</si>
  <si>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</si>
  <si>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</si>
  <si>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</si>
  <si>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</si>
  <si>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</si>
  <si>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</si>
  <si>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</si>
  <si>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</si>
  <si>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</si>
  <si>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</si>
  <si>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</si>
  <si>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</si>
  <si>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</si>
  <si>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</si>
  <si>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</si>
  <si>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</si>
  <si>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</si>
  <si>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</si>
  <si>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</si>
  <si>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</si>
  <si>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</si>
  <si>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</si>
  <si>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</si>
  <si>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</si>
  <si>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</si>
  <si>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</si>
  <si>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</si>
  <si>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</si>
  <si>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</si>
  <si>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</si>
  <si>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</si>
  <si>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</si>
  <si>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</si>
  <si>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</si>
  <si>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</si>
  <si>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</si>
  <si>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</si>
  <si>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</si>
  <si>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</si>
  <si>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</si>
  <si>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</si>
  <si>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</si>
  <si>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</si>
  <si>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</si>
  <si>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</si>
  <si>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</si>
  <si>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</si>
  <si>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</si>
  <si>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</si>
  <si>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</si>
  <si>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</si>
  <si>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</si>
  <si>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</si>
  <si>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</si>
  <si>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</si>
  <si>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</si>
  <si>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</si>
  <si>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</si>
  <si>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</si>
  <si>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</si>
  <si>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</si>
  <si>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</si>
  <si>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</si>
  <si>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</si>
  <si>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</si>
  <si>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</si>
  <si>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</si>
  <si>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</si>
  <si>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</si>
  <si>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</si>
  <si>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</si>
  <si>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</si>
  <si>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</si>
  <si>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</si>
  <si>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</si>
  <si>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</si>
  <si>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</si>
  <si>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</si>
  <si>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</si>
  <si>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</si>
  <si>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</si>
  <si>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</si>
  <si>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</si>
  <si>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</si>
  <si>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</si>
  <si>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</si>
  <si>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</si>
  <si>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</si>
  <si>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</si>
  <si>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</si>
  <si>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</si>
  <si>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</si>
  <si>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</si>
  <si>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</si>
  <si>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</si>
  <si>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</si>
  <si>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</si>
  <si>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</si>
  <si>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</si>
  <si>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</si>
  <si>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</si>
  <si>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</si>
  <si>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</si>
  <si>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</si>
  <si>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</si>
  <si>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</si>
  <si>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</si>
  <si>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</si>
  <si>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</si>
  <si>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</si>
  <si>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</si>
  <si>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</si>
  <si>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</si>
  <si>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</si>
  <si>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</si>
  <si>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</si>
  <si>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</si>
  <si>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</si>
  <si>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</si>
  <si>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</si>
  <si>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</si>
  <si>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</si>
  <si>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</si>
  <si>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</si>
  <si>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</si>
  <si>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</si>
  <si>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</si>
  <si>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</si>
  <si>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</si>
  <si>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</si>
  <si>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</si>
  <si>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</si>
  <si>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</si>
  <si>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</si>
  <si>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</si>
  <si>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</si>
  <si>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</si>
  <si>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</si>
  <si>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</si>
  <si>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</si>
  <si>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</si>
  <si>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</si>
  <si>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</si>
  <si>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</si>
  <si>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</si>
  <si>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</si>
  <si>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</si>
  <si>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</si>
  <si>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</si>
  <si>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</si>
  <si>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</si>
  <si>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</si>
  <si>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</si>
  <si>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</si>
  <si>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</si>
  <si>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</si>
  <si>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</si>
  <si>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</si>
  <si>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</si>
  <si>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</si>
  <si>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</si>
  <si>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</si>
  <si>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</si>
  <si>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</si>
  <si>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</si>
  <si>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</si>
  <si>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</si>
  <si>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</si>
  <si>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</si>
  <si>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</si>
  <si>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</si>
  <si>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</si>
  <si>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</si>
  <si>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</si>
  <si>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</si>
  <si>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</si>
  <si>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</si>
  <si>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</si>
  <si>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</si>
  <si>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</si>
  <si>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</si>
  <si>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</si>
  <si>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</si>
  <si>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</si>
  <si>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</si>
  <si>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</si>
  <si>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</si>
  <si>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</si>
  <si>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</si>
  <si>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</si>
  <si>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</si>
  <si>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</si>
  <si>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</si>
  <si>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</si>
  <si>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</si>
  <si>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</si>
  <si>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</si>
  <si>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</si>
  <si>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</si>
  <si>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</si>
  <si>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</si>
  <si>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</si>
  <si>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</si>
  <si>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</si>
  <si>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</si>
  <si>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</si>
  <si>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</si>
  <si>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</si>
  <si>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</si>
  <si>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</si>
  <si>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</si>
  <si>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</si>
  <si>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</si>
  <si>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</si>
  <si>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</si>
  <si>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</si>
  <si>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</si>
  <si>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</si>
  <si>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</si>
  <si>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</si>
  <si>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</si>
  <si>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</si>
  <si>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</si>
  <si>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</si>
  <si>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</si>
  <si>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</si>
  <si>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</si>
  <si>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</si>
  <si>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</si>
  <si>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</si>
  <si>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</si>
  <si>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</si>
  <si>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</si>
  <si>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</si>
  <si>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</si>
  <si>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</si>
  <si>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</si>
  <si>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</si>
  <si>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</si>
  <si>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</si>
  <si>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</si>
  <si>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</si>
  <si>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</si>
  <si>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</si>
  <si>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</si>
  <si>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</si>
  <si>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</si>
  <si>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</si>
  <si>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</si>
  <si>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</si>
  <si>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</si>
  <si>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</si>
  <si>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</si>
  <si>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</si>
  <si>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</si>
  <si>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</si>
  <si>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</si>
  <si>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</si>
  <si>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</si>
  <si>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</si>
  <si>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</si>
  <si>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</si>
  <si>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</si>
  <si>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</si>
  <si>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</si>
  <si>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</si>
  <si>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</si>
  <si>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</si>
  <si>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</si>
  <si>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</si>
  <si>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</si>
  <si>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</si>
  <si>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</si>
  <si>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</si>
  <si>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</si>
  <si>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</si>
  <si>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</si>
  <si>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</si>
  <si>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</si>
  <si>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</si>
  <si>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</si>
  <si>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</si>
  <si>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</si>
  <si>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</si>
  <si>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</si>
  <si>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</si>
  <si>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</si>
  <si>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</si>
  <si>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</si>
  <si>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</si>
  <si>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</si>
  <si>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</si>
  <si>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</si>
  <si>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</si>
  <si>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</si>
  <si>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</si>
  <si>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</si>
  <si>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</si>
  <si>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</si>
  <si>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</si>
  <si>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</si>
  <si>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</si>
  <si>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</si>
  <si>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</si>
  <si>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</si>
  <si>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</si>
  <si>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</si>
  <si>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</si>
  <si>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</si>
  <si>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</si>
  <si>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</si>
  <si>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</si>
  <si>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</si>
  <si>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</si>
  <si>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</si>
  <si>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</si>
  <si>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</si>
  <si>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</si>
  <si>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</si>
  <si>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</si>
  <si>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</si>
  <si>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</si>
  <si>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</si>
  <si>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</si>
  <si>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</si>
  <si>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</si>
  <si>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</si>
  <si>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</si>
  <si>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</si>
  <si>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</si>
  <si>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</si>
  <si>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</si>
  <si>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</si>
  <si>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</si>
  <si>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</si>
  <si>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</si>
  <si>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</si>
  <si>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</si>
  <si>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</si>
  <si>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</si>
  <si>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</si>
  <si>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</si>
  <si>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</si>
  <si>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</si>
  <si>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</si>
  <si>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</si>
  <si>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</si>
  <si>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</si>
  <si>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</si>
  <si>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</si>
  <si>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</si>
  <si>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</si>
  <si>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</si>
  <si>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</si>
  <si>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</si>
  <si>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</si>
  <si>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</si>
  <si>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</si>
  <si>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</si>
  <si>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</si>
  <si>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</si>
  <si>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</si>
  <si>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</si>
  <si>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</si>
  <si>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</si>
  <si>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</si>
  <si>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</si>
  <si>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</si>
  <si>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</si>
  <si>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</si>
  <si>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</si>
  <si>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</si>
  <si>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</si>
  <si>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</si>
  <si>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</si>
  <si>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</si>
  <si>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</si>
  <si>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</si>
  <si>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</si>
  <si>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</si>
  <si>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</si>
  <si>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</si>
  <si>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</si>
  <si>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</si>
  <si>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</si>
  <si>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</si>
  <si>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</si>
  <si>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</si>
  <si>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</si>
  <si>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</si>
  <si>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</si>
  <si>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</si>
  <si>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</si>
  <si>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</si>
  <si>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</si>
  <si>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</si>
  <si>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</si>
  <si>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</si>
  <si>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</si>
  <si>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</si>
  <si>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</si>
  <si>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</si>
  <si>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</si>
  <si>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</si>
  <si>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</si>
  <si>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</si>
  <si>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</si>
  <si>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</si>
  <si>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</si>
  <si>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</si>
  <si>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</si>
  <si>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</si>
  <si>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</si>
  <si>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</si>
  <si>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</si>
  <si>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</si>
  <si>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</si>
  <si>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</si>
  <si>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</si>
  <si>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</si>
  <si>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</si>
  <si>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</si>
  <si>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</si>
  <si>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</si>
  <si>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</si>
  <si>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</si>
  <si>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</si>
  <si>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</si>
  <si>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</si>
  <si>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</si>
  <si>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</si>
  <si>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</si>
  <si>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</si>
  <si>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</si>
  <si>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</si>
  <si>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</si>
  <si>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</si>
  <si>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</si>
  <si>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</si>
  <si>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</si>
  <si>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</si>
  <si>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</si>
  <si>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</si>
  <si>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</si>
  <si>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</si>
  <si>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</si>
  <si>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</si>
  <si>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</si>
  <si>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</si>
  <si>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</si>
  <si>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</si>
  <si>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</si>
  <si>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</si>
  <si>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</si>
  <si>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</si>
  <si>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</si>
  <si>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</si>
  <si>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</si>
  <si>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</si>
  <si>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</si>
  <si>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</si>
  <si>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</si>
  <si>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</si>
  <si>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</si>
  <si>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</si>
  <si>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</si>
  <si>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</si>
  <si>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</si>
  <si>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</si>
  <si>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</si>
  <si>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</si>
  <si>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</si>
  <si>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</si>
  <si>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</si>
  <si>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</si>
  <si>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</si>
  <si>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</si>
  <si>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</si>
  <si>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</si>
  <si>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</si>
  <si>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</si>
  <si>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</si>
  <si>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</si>
  <si>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</si>
  <si>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</si>
  <si>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</si>
  <si>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</si>
  <si>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</si>
  <si>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</si>
  <si>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</si>
  <si>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</si>
  <si>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</si>
  <si>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</si>
  <si>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</si>
  <si>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</si>
  <si>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</si>
  <si>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</si>
  <si>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</si>
  <si>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</si>
  <si>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</si>
  <si>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</si>
  <si>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</si>
  <si>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</si>
  <si>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</si>
  <si>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</si>
  <si>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</si>
  <si>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</si>
  <si>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</si>
  <si>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</si>
  <si>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</si>
  <si>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</si>
  <si>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</si>
  <si>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</si>
  <si>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</si>
  <si>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</si>
  <si>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</si>
  <si>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</si>
  <si>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</si>
  <si>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</si>
  <si>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</si>
  <si>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</si>
  <si>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</si>
  <si>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</si>
  <si>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</si>
  <si>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</si>
  <si>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</si>
  <si>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</si>
  <si>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</si>
  <si>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</si>
  <si>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</si>
  <si>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</si>
  <si>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</si>
  <si>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</si>
  <si>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</si>
  <si>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</si>
  <si>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</si>
  <si>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</si>
  <si>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</si>
  <si>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</si>
  <si>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</si>
  <si>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</si>
  <si>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</si>
  <si>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</si>
  <si>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</si>
  <si>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</si>
  <si>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</si>
  <si>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</si>
  <si>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</si>
  <si>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</si>
  <si>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</si>
  <si>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</si>
  <si>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</si>
  <si>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</si>
  <si>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</si>
  <si>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</si>
  <si>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</si>
  <si>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</si>
  <si>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</si>
  <si>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</si>
  <si>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</si>
  <si>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</si>
  <si>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</si>
  <si>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</si>
  <si>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</si>
  <si>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</si>
  <si>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</si>
  <si>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</si>
  <si>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</si>
  <si>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</si>
  <si>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</si>
  <si>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</si>
  <si>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</si>
  <si>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</si>
  <si>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</si>
  <si>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</si>
  <si>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</si>
  <si>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</si>
  <si>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</si>
  <si>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</si>
  <si>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</si>
  <si>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</si>
  <si>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</si>
  <si>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</si>
  <si>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</si>
  <si>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</si>
  <si>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</si>
  <si>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</si>
  <si>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</si>
  <si>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</si>
  <si>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</si>
  <si>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</si>
  <si>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</si>
  <si>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</si>
  <si>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</si>
  <si>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</si>
  <si>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</si>
  <si>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</si>
  <si>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</si>
  <si>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</si>
  <si>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</si>
  <si>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</si>
  <si>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</si>
  <si>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</si>
  <si>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</si>
  <si>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</si>
  <si>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</si>
  <si>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</si>
  <si>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</si>
  <si>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</si>
  <si>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</si>
  <si>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</si>
  <si>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</si>
  <si>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</si>
  <si>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</si>
  <si>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</si>
  <si>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</si>
  <si>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</si>
  <si>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</si>
  <si>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</si>
  <si>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</si>
  <si>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</si>
  <si>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</si>
  <si>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</si>
  <si>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</si>
  <si>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</si>
  <si>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</si>
  <si>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</si>
  <si>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</si>
  <si>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</si>
  <si>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</si>
  <si>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</si>
  <si>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</si>
  <si>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</si>
  <si>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</si>
  <si>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</si>
  <si>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</si>
  <si>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</si>
  <si>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</si>
  <si>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</si>
  <si>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</si>
  <si>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</si>
  <si>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</si>
  <si>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</si>
  <si>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</si>
  <si>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</si>
  <si>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</si>
  <si>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</si>
  <si>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</si>
  <si>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</si>
  <si>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</si>
  <si>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</si>
  <si>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</si>
  <si>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</si>
  <si>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</si>
  <si>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</si>
  <si>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</si>
  <si>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</si>
  <si>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</si>
  <si>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</si>
  <si>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</si>
  <si>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</si>
  <si>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</si>
  <si>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</si>
  <si>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</si>
  <si>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</si>
  <si>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</si>
  <si>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</si>
  <si>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</si>
  <si>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</si>
  <si>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</si>
  <si>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</si>
  <si>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</si>
  <si>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</si>
  <si>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</si>
  <si>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</si>
  <si>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</si>
  <si>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</si>
  <si>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</si>
  <si>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</si>
  <si>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</si>
  <si>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</si>
  <si>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</si>
  <si>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</si>
  <si>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</si>
  <si>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</si>
  <si>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</si>
  <si>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</si>
  <si>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</si>
  <si>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</si>
  <si>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</si>
  <si>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</si>
  <si>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</si>
  <si>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</si>
  <si>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</si>
  <si>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</si>
  <si>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</si>
  <si>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</si>
  <si>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</si>
  <si>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</si>
  <si>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</si>
  <si>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</si>
  <si>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</si>
  <si>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</si>
  <si>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</si>
  <si>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</si>
  <si>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</si>
  <si>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</si>
  <si>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</si>
  <si>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</si>
  <si>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</si>
  <si>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</si>
  <si>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</si>
  <si>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</si>
  <si>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</si>
  <si>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</si>
  <si>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</si>
  <si>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</si>
  <si>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</si>
  <si>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</si>
  <si>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</si>
  <si>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</si>
  <si>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</si>
  <si>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</si>
  <si>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</si>
  <si>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</si>
  <si>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</si>
  <si>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</si>
  <si>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</si>
  <si>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</si>
  <si>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</si>
  <si>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</si>
  <si>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</si>
  <si>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</si>
  <si>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</si>
  <si>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</si>
  <si>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</si>
  <si>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</si>
  <si>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</si>
  <si>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</si>
  <si>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</si>
  <si>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</si>
  <si>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</si>
  <si>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</si>
  <si>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</si>
  <si>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</si>
  <si>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</si>
  <si>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</si>
  <si>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</si>
  <si>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</si>
  <si>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</si>
  <si>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</si>
  <si>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</si>
  <si>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</si>
  <si>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</si>
  <si>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</si>
  <si>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</si>
  <si>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</si>
  <si>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</si>
  <si>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</si>
  <si>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</si>
  <si>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</si>
  <si>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</si>
  <si>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</si>
  <si>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</si>
  <si>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</si>
  <si>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</si>
  <si>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</si>
  <si>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</si>
  <si>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</si>
  <si>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</si>
  <si>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</si>
  <si>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</si>
  <si>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</si>
  <si>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</si>
  <si>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</si>
  <si>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</si>
  <si>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</si>
  <si>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</si>
  <si>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</si>
  <si>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</si>
  <si>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</si>
  <si>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</si>
  <si>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</si>
  <si>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</si>
  <si>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</si>
  <si>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</si>
  <si>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</si>
  <si>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</si>
  <si>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</si>
  <si>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</si>
  <si>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</si>
  <si>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</si>
  <si>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</si>
  <si>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</si>
  <si>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</si>
  <si>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</si>
  <si>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</si>
  <si>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</si>
  <si>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</si>
  <si>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</si>
  <si>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</si>
  <si>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</si>
  <si>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</si>
  <si>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</si>
  <si>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</si>
  <si>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</si>
  <si>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</si>
  <si>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</si>
  <si>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</si>
  <si>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</si>
  <si>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</si>
  <si>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</si>
  <si>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</si>
  <si>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</si>
  <si>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</si>
  <si>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</si>
  <si>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</si>
  <si>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</si>
  <si>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</si>
  <si>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</si>
  <si>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</si>
  <si>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</si>
  <si>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</si>
  <si>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</si>
  <si>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</si>
  <si>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</si>
  <si>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</si>
  <si>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</si>
  <si>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</si>
  <si>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</si>
  <si>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</si>
  <si>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</si>
  <si>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</si>
  <si>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</si>
  <si>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</si>
  <si>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</si>
  <si>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</si>
  <si>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</si>
  <si>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</si>
  <si>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</si>
  <si>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</si>
  <si>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</si>
  <si>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</si>
  <si>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</si>
  <si>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</si>
  <si>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</si>
  <si>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</si>
  <si>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</si>
  <si>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</si>
  <si>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</si>
  <si>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</si>
  <si>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</si>
  <si>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</si>
  <si>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</si>
  <si>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</si>
  <si>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</si>
  <si>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</si>
  <si>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</si>
  <si>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</si>
  <si>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</si>
  <si>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</si>
  <si>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</si>
  <si>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</si>
  <si>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</si>
  <si>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</si>
  <si>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</si>
  <si>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</si>
  <si>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</si>
  <si>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</si>
  <si>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</si>
  <si>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</si>
  <si>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</si>
  <si>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</si>
  <si>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</si>
  <si>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</si>
  <si>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</si>
  <si>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</si>
  <si>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</si>
  <si>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</si>
  <si>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</si>
  <si>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</si>
  <si>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</si>
  <si>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</si>
  <si>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</si>
  <si>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</si>
  <si>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</si>
  <si>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</si>
  <si>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</si>
  <si>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</si>
  <si>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</si>
  <si>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</si>
  <si>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</si>
  <si>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</si>
  <si>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</si>
  <si>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</si>
  <si>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</si>
  <si>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</si>
  <si>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</si>
  <si>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</si>
  <si>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</si>
  <si>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</si>
  <si>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</si>
  <si>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</si>
  <si>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</si>
  <si>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</si>
  <si>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</si>
  <si>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</si>
  <si>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</si>
  <si>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</si>
  <si>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</si>
  <si>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</si>
  <si>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</si>
  <si>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</si>
  <si>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</si>
  <si>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</si>
  <si>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</si>
  <si>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</si>
  <si>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</si>
  <si>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</si>
  <si>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</si>
  <si>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</si>
  <si>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</si>
  <si>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</si>
  <si>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</si>
  <si>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</si>
  <si>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</si>
  <si>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</si>
  <si>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</si>
  <si>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</si>
  <si>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</si>
  <si>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</si>
  <si>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</si>
  <si>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</si>
  <si>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</si>
  <si>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</si>
  <si>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</si>
  <si>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</si>
  <si>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</si>
  <si>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</si>
  <si>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</si>
  <si>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</si>
  <si>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</si>
  <si>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</si>
  <si>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</si>
  <si>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</si>
  <si>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</si>
  <si>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</si>
  <si>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</si>
  <si>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</si>
  <si>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</si>
  <si>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</si>
  <si>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</si>
  <si>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</si>
  <si>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</si>
  <si>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</si>
  <si>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</si>
  <si>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</si>
  <si>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</si>
  <si>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</si>
  <si>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</si>
  <si>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</si>
  <si>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</si>
  <si>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</si>
  <si>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</si>
  <si>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</si>
  <si>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</si>
  <si>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</si>
  <si>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</si>
  <si>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</si>
  <si>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</si>
  <si>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</si>
  <si>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</si>
  <si>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</si>
  <si>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</si>
  <si>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</si>
  <si>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</si>
  <si>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</si>
  <si>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</si>
  <si>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</si>
  <si>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</si>
  <si>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</si>
  <si>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</si>
  <si>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</si>
  <si>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</si>
  <si>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</si>
  <si>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</si>
  <si>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</si>
  <si>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</si>
  <si>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</si>
  <si>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</si>
  <si>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</si>
  <si>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</si>
  <si>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</si>
  <si>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</si>
  <si>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</si>
  <si>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</si>
  <si>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</si>
  <si>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</si>
  <si>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</si>
  <si>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</si>
  <si>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</si>
  <si>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</si>
  <si>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</si>
  <si>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</si>
  <si>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</si>
  <si>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</si>
  <si>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</si>
  <si>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</si>
  <si>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</si>
  <si>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</si>
  <si>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</si>
  <si>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</si>
  <si>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</si>
  <si>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</si>
  <si>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</si>
  <si>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</si>
  <si>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</si>
  <si>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</si>
  <si>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</si>
  <si>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</si>
  <si>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</si>
  <si>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</si>
  <si>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</si>
  <si>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</si>
  <si>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</si>
  <si>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</si>
  <si>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</si>
  <si>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</si>
  <si>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</si>
  <si>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</si>
  <si>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</si>
  <si>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</si>
  <si>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</si>
  <si>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</si>
  <si>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</si>
  <si>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</si>
  <si>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</si>
  <si>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</si>
  <si>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</si>
  <si>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</si>
  <si>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</si>
  <si>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</si>
  <si>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</si>
  <si>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</si>
  <si>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</si>
  <si>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</si>
  <si>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</si>
  <si>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</si>
  <si>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</si>
  <si>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</si>
  <si>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</si>
  <si>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</si>
  <si>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</si>
  <si>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</si>
  <si>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</si>
  <si>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</si>
  <si>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</si>
  <si>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</si>
  <si>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</si>
  <si>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</si>
  <si>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</si>
  <si>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</si>
  <si>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</si>
  <si>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</si>
  <si>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</si>
  <si>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</si>
  <si>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</si>
  <si>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</si>
  <si>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</si>
  <si>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</si>
  <si>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</si>
  <si>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</si>
  <si>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</si>
  <si>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</si>
  <si>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</si>
  <si>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</si>
  <si>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</si>
  <si>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</si>
  <si>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</si>
  <si>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</si>
  <si>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</si>
  <si>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</si>
  <si>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</si>
  <si>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</si>
  <si>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</si>
  <si>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</si>
  <si>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</si>
  <si>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</si>
  <si>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</si>
  <si>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</si>
  <si>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</si>
  <si>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</si>
  <si>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</si>
  <si>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</si>
  <si>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</si>
  <si>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</si>
  <si>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</si>
  <si>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</si>
  <si>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</si>
  <si>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</si>
  <si>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</si>
  <si>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</si>
  <si>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</si>
  <si>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</si>
  <si>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</si>
  <si>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</si>
  <si>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</si>
  <si>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</si>
  <si>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</si>
  <si>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</si>
  <si>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</si>
  <si>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</si>
  <si>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</si>
  <si>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</si>
  <si>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</si>
  <si>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</si>
  <si>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</si>
  <si>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</si>
  <si>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</si>
  <si>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</si>
  <si>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</si>
  <si>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</si>
  <si>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</si>
  <si>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</si>
  <si>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</si>
  <si>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</si>
  <si>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</si>
  <si>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</si>
  <si>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</si>
  <si>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</si>
  <si>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</si>
  <si>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</si>
  <si>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</si>
  <si>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</si>
  <si>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</si>
  <si>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</si>
  <si>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</si>
  <si>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</si>
  <si>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</si>
  <si>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</si>
  <si>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</si>
  <si>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</si>
  <si>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</si>
  <si>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</si>
  <si>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</si>
  <si>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</si>
  <si>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</si>
  <si>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</si>
  <si>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</si>
  <si>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</si>
  <si>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</si>
  <si>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</si>
  <si>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</si>
  <si>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</si>
  <si>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</si>
  <si>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</si>
  <si>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</si>
  <si>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</si>
  <si>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</si>
  <si>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</si>
  <si>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</si>
  <si>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</si>
  <si>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</si>
  <si>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</si>
  <si>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</si>
  <si>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</si>
  <si>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</si>
  <si>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</si>
  <si>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</si>
  <si>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</si>
  <si>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</si>
  <si>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</si>
  <si>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</si>
  <si>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</si>
  <si>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</si>
  <si>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</si>
  <si>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</si>
  <si>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</si>
  <si>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</si>
  <si>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</si>
  <si>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</si>
  <si>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</si>
  <si>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</si>
  <si>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</si>
  <si>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</si>
  <si>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</si>
  <si>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</si>
  <si>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</si>
  <si>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</si>
  <si>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</si>
  <si>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</si>
  <si>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</si>
  <si>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</si>
  <si>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</si>
  <si>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</si>
  <si>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</si>
  <si>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</si>
  <si>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</si>
  <si>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</si>
  <si>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</si>
  <si>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</si>
  <si>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</si>
  <si>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</si>
  <si>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</si>
  <si>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</si>
  <si>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</si>
  <si>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</si>
  <si>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</si>
  <si>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</si>
  <si>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</si>
  <si>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</si>
  <si>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</si>
  <si>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</si>
  <si>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</si>
  <si>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</si>
  <si>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</si>
  <si>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</si>
  <si>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</si>
  <si>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</si>
  <si>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</si>
  <si>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</si>
  <si>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</si>
  <si>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</si>
  <si>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</si>
  <si>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</si>
  <si>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</si>
  <si>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</si>
  <si>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</si>
  <si>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</si>
  <si>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</si>
  <si>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</si>
  <si>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</si>
  <si>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</si>
  <si>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</si>
  <si>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</si>
  <si>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</si>
  <si>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</si>
  <si>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</si>
  <si>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</si>
  <si>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</si>
  <si>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</si>
  <si>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</si>
  <si>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</si>
  <si>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</si>
  <si>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</si>
  <si>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</si>
  <si>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</si>
  <si>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</si>
  <si>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</si>
  <si>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</si>
  <si>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</si>
  <si>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</si>
  <si>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</si>
  <si>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</si>
  <si>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</si>
  <si>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</si>
  <si>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</si>
  <si>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</si>
  <si>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</si>
  <si>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</si>
  <si>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</si>
  <si>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</si>
  <si>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</si>
  <si>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</si>
  <si>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</si>
  <si>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</si>
  <si>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</si>
  <si>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</si>
  <si>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</si>
  <si>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</si>
  <si>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</si>
  <si>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</si>
  <si>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</si>
  <si>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</si>
  <si>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</si>
  <si>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</si>
  <si>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</si>
  <si>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</si>
  <si>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</si>
  <si>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</si>
  <si>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</si>
  <si>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</si>
  <si>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</si>
  <si>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</si>
  <si>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</si>
  <si>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</si>
  <si>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</si>
  <si>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</si>
  <si>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</si>
  <si>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</si>
  <si>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</si>
  <si>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</si>
  <si>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</si>
  <si>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</si>
  <si>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</si>
  <si>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</si>
  <si>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</si>
  <si>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</si>
  <si>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</si>
  <si>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</si>
  <si>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</si>
  <si>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</si>
  <si>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</si>
  <si>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</si>
  <si>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</si>
  <si>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</si>
  <si>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</si>
  <si>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</si>
  <si>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</si>
  <si>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</si>
  <si>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</si>
  <si>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</si>
  <si>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</si>
  <si>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</si>
  <si>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</si>
  <si>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</si>
  <si>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</si>
  <si>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</si>
  <si>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</si>
  <si>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</si>
  <si>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</si>
  <si>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</si>
  <si>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</si>
  <si>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</si>
  <si>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</si>
  <si>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</si>
  <si>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</si>
  <si>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</si>
  <si>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</si>
  <si>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</si>
  <si>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</si>
  <si>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</si>
  <si>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</si>
  <si>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</si>
  <si>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</si>
  <si>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</si>
  <si>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</si>
  <si>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</si>
  <si>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</si>
  <si>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</si>
  <si>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</si>
  <si>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</si>
  <si>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</si>
  <si>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</si>
  <si>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</si>
  <si>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</si>
  <si>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</si>
  <si>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</si>
  <si>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</si>
  <si>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</si>
  <si>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</si>
  <si>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</si>
  <si>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</si>
  <si>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</si>
  <si>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</si>
  <si>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</si>
  <si>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</si>
  <si>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</si>
  <si>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</si>
  <si>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</si>
  <si>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</si>
  <si>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</si>
  <si>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</si>
  <si>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</si>
  <si>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</si>
  <si>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</si>
  <si>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</si>
  <si>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</si>
  <si>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</si>
  <si>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</si>
  <si>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</si>
  <si>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</si>
  <si>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</si>
  <si>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</si>
  <si>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</si>
  <si>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</si>
  <si>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</si>
  <si>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</si>
  <si>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</si>
  <si>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</si>
  <si>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</si>
  <si>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</si>
  <si>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</si>
  <si>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</si>
  <si>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</si>
  <si>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</si>
  <si>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</si>
  <si>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</si>
  <si>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</si>
  <si>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</si>
  <si>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</si>
  <si>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</si>
  <si>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</si>
  <si>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</si>
  <si>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</si>
  <si>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</si>
  <si>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</si>
  <si>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</si>
  <si>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</si>
  <si>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</si>
  <si>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</si>
  <si>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</si>
  <si>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</si>
  <si>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</si>
  <si>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</si>
  <si>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</si>
  <si>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</si>
  <si>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</si>
  <si>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</si>
  <si>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</si>
  <si>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</si>
  <si>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</si>
  <si>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</si>
  <si>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</si>
  <si>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</si>
  <si>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</si>
  <si>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</si>
  <si>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</si>
  <si>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</si>
  <si>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</si>
  <si>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</si>
  <si>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</si>
  <si>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</si>
  <si>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</si>
  <si>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</si>
  <si>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</si>
  <si>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</si>
  <si>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</si>
  <si>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</si>
  <si>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</si>
  <si>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</si>
  <si>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</si>
  <si>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</si>
  <si>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</si>
  <si>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</si>
  <si>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</si>
  <si>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</si>
  <si>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</si>
  <si>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</si>
  <si>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</si>
  <si>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</si>
  <si>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</si>
  <si>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</si>
  <si>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</si>
  <si>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</si>
  <si>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</si>
  <si>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</si>
  <si>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</si>
  <si>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</si>
  <si>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</si>
  <si>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</si>
  <si>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</si>
  <si>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</si>
  <si>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</si>
  <si>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</si>
  <si>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</si>
  <si>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</si>
  <si>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</si>
  <si>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</si>
  <si>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</si>
  <si>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</si>
  <si>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</si>
  <si>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</si>
  <si>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</si>
  <si>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</si>
  <si>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</si>
  <si>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</si>
  <si>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</si>
  <si>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</si>
  <si>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</si>
  <si>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</si>
  <si>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</si>
  <si>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</si>
  <si>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</si>
  <si>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</si>
  <si>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</si>
  <si>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</si>
  <si>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</si>
  <si>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</si>
  <si>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</si>
  <si>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</si>
  <si>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</si>
  <si>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</si>
  <si>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</si>
  <si>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</si>
  <si>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</si>
  <si>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</si>
  <si>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</si>
  <si>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</si>
  <si>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</si>
  <si>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</si>
  <si>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</si>
  <si>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</si>
  <si>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</si>
  <si>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</si>
  <si>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</si>
  <si>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</si>
  <si>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</si>
  <si>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</si>
  <si>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</si>
  <si>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</si>
  <si>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</si>
  <si>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</si>
  <si>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</si>
  <si>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</si>
  <si>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</si>
  <si>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</si>
  <si>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</si>
  <si>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</si>
  <si>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</si>
  <si>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</si>
  <si>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</si>
  <si>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</si>
  <si>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</si>
  <si>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</si>
  <si>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</si>
  <si>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</si>
  <si>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</si>
  <si>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</si>
  <si>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</si>
  <si>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</si>
  <si>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</si>
  <si>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</si>
  <si>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</si>
  <si>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</si>
  <si>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</si>
  <si>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</si>
  <si>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</si>
  <si>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</si>
  <si>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</si>
  <si>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</si>
  <si>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</si>
  <si>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</si>
  <si>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</si>
  <si>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</si>
  <si>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</si>
  <si>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</si>
  <si>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</si>
  <si>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</si>
  <si>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</si>
  <si>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</si>
  <si>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</si>
  <si>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</si>
  <si>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</si>
  <si>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</si>
  <si>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</si>
  <si>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</si>
  <si>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</si>
  <si>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</si>
  <si>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</si>
  <si>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</si>
  <si>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</si>
  <si>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</si>
  <si>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</si>
  <si>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</si>
  <si>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</si>
  <si>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</si>
  <si>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</si>
  <si>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</si>
  <si>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</si>
  <si>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</si>
  <si>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</si>
  <si>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</si>
  <si>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</si>
  <si>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</si>
  <si>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</si>
  <si>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</si>
  <si>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</si>
  <si>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</si>
  <si>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</si>
  <si>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</si>
  <si>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</si>
  <si>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</si>
  <si>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</si>
  <si>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</si>
  <si>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</si>
  <si>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</si>
  <si>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</si>
  <si>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</si>
  <si>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</si>
  <si>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</si>
  <si>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</si>
  <si>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</si>
  <si>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</si>
  <si>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</si>
  <si>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</si>
  <si>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</si>
  <si>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</si>
  <si>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</si>
  <si>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</si>
  <si>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</si>
  <si>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</si>
  <si>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</si>
  <si>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</si>
  <si>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</si>
  <si>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</si>
  <si>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</si>
  <si>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</si>
  <si>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</si>
  <si>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</si>
  <si>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</si>
  <si>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</si>
  <si>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</si>
  <si>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</si>
  <si>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</si>
  <si>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</si>
  <si>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</si>
  <si>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</si>
  <si>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</si>
  <si>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</si>
  <si>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</si>
  <si>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</si>
  <si>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</si>
  <si>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</si>
  <si>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</si>
  <si>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</si>
  <si>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</si>
  <si>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</si>
  <si>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</si>
  <si>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</si>
  <si>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</si>
  <si>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</si>
  <si>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</si>
  <si>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</si>
  <si>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</si>
  <si>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</si>
  <si>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</si>
  <si>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</si>
  <si>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</si>
  <si>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</si>
  <si>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</si>
  <si>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</si>
  <si>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</si>
  <si>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</si>
  <si>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</si>
  <si>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</si>
  <si>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</si>
  <si>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</si>
  <si>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</si>
  <si>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</si>
  <si>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</si>
  <si>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</si>
  <si>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</si>
  <si>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</si>
  <si>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</si>
  <si>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</si>
  <si>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</si>
  <si>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</si>
  <si>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</si>
  <si>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</si>
  <si>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</si>
  <si>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</si>
  <si>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</si>
  <si>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</si>
  <si>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</si>
  <si>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</si>
  <si>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</si>
  <si>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</si>
  <si>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</si>
  <si>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</si>
  <si>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</si>
  <si>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</si>
  <si>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</si>
  <si>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</si>
  <si>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</si>
  <si>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</si>
  <si>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</si>
  <si>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</si>
  <si>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</si>
  <si>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</si>
  <si>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</si>
  <si>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</si>
  <si>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</si>
  <si>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</si>
  <si>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</si>
  <si>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</si>
  <si>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</si>
  <si>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</si>
  <si>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</si>
  <si>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</si>
  <si>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</si>
  <si>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</si>
  <si>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</si>
  <si>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</si>
  <si>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</si>
  <si>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</si>
  <si>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</si>
  <si>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</si>
  <si>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</si>
  <si>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</si>
  <si>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</si>
  <si>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</si>
  <si>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</si>
  <si>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</si>
  <si>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</si>
  <si>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</si>
  <si>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</si>
  <si>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</si>
  <si>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</si>
  <si>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</si>
  <si>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</si>
  <si>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</si>
  <si>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</si>
  <si>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</si>
  <si>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</si>
  <si>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</si>
  <si>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</si>
  <si>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</si>
  <si>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</si>
  <si>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</si>
  <si>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</si>
  <si>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</si>
  <si>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</si>
  <si>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</si>
  <si>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</si>
  <si>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</si>
  <si>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</si>
  <si>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</si>
  <si>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</si>
  <si>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</si>
  <si>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</si>
  <si>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</si>
  <si>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</si>
  <si>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</si>
  <si>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</si>
  <si>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</si>
  <si>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</si>
  <si>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</si>
  <si>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</si>
  <si>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</si>
  <si>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</si>
  <si>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</si>
  <si>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</si>
  <si>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</si>
  <si>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</si>
  <si>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</si>
  <si>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</si>
  <si>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</si>
  <si>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</si>
  <si>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</si>
  <si>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</si>
  <si>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</si>
  <si>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</si>
  <si>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</si>
  <si>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</si>
  <si>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</si>
  <si>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</si>
  <si>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</si>
  <si>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</si>
  <si>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</si>
  <si>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</si>
  <si>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</si>
  <si>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</si>
  <si>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</si>
  <si>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</si>
  <si>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</si>
  <si>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</si>
  <si>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</si>
  <si>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</si>
  <si>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</si>
  <si>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</si>
  <si>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</si>
  <si>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</si>
  <si>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</si>
  <si>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</si>
  <si>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</si>
  <si>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</si>
  <si>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</si>
  <si>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</si>
  <si>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</si>
  <si>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</si>
  <si>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</si>
  <si>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</si>
  <si>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</si>
  <si>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</si>
  <si>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</si>
  <si>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</si>
  <si>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</si>
  <si>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</si>
  <si>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</si>
  <si>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</si>
  <si>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</si>
  <si>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</si>
  <si>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</si>
  <si>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</si>
  <si>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</si>
  <si>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</si>
  <si>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</si>
  <si>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</si>
  <si>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</si>
  <si>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</si>
  <si>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</si>
  <si>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</si>
  <si>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</si>
  <si>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</si>
  <si>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</si>
  <si>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</si>
  <si>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</si>
  <si>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</si>
  <si>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</si>
  <si>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</si>
  <si>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</si>
  <si>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</si>
  <si>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</si>
  <si>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</si>
  <si>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</si>
  <si>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</si>
  <si>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</si>
  <si>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</si>
  <si>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</si>
  <si>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</si>
  <si>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</si>
  <si>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</si>
  <si>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</si>
  <si>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</si>
  <si>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</si>
  <si>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</si>
  <si>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</si>
  <si>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</si>
  <si>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</si>
  <si>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</si>
  <si>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</si>
  <si>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</si>
  <si>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</si>
  <si>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</si>
  <si>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</si>
  <si>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</si>
  <si>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</si>
  <si>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</si>
  <si>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</si>
  <si>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</si>
  <si>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</si>
  <si>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</si>
  <si>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</si>
  <si>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</si>
  <si>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</si>
  <si>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</si>
  <si>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</si>
  <si>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</si>
  <si>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</si>
  <si>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</si>
  <si>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</si>
  <si>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</si>
  <si>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</si>
  <si>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</si>
  <si>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</si>
  <si>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</si>
  <si>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</si>
  <si>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</si>
  <si>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</si>
  <si>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</si>
  <si>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</si>
  <si>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</si>
  <si>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</si>
  <si>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</si>
  <si>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</si>
  <si>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</si>
  <si>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</si>
  <si>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</si>
  <si>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</si>
  <si>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</si>
  <si>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</si>
  <si>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</si>
  <si>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</si>
  <si>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</si>
  <si>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</si>
  <si>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</si>
  <si>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</si>
  <si>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</si>
  <si>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</si>
  <si>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</si>
  <si>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</si>
  <si>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</si>
  <si>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</si>
  <si>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</si>
  <si>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</si>
  <si>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</si>
  <si>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</si>
  <si>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</si>
  <si>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</si>
  <si>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</si>
  <si>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</si>
  <si>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</si>
  <si>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</si>
  <si>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</si>
  <si>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</si>
  <si>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</si>
  <si>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</si>
  <si>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</si>
  <si>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</si>
  <si>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</si>
  <si>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</si>
  <si>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</si>
  <si>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</si>
  <si>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</si>
  <si>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</si>
  <si>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</si>
  <si>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</si>
  <si>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</si>
  <si>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</si>
  <si>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</si>
  <si>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</si>
  <si>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</si>
  <si>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</si>
  <si>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</si>
  <si>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</si>
  <si>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</si>
  <si>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</si>
  <si>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</si>
  <si>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</si>
  <si>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</si>
  <si>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</si>
  <si>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</si>
  <si>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</si>
  <si>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</si>
  <si>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</si>
  <si>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</si>
  <si>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</si>
  <si>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</si>
  <si>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</si>
  <si>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</si>
  <si>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</si>
  <si>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</si>
  <si>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</si>
  <si>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</si>
  <si>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</si>
  <si>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</si>
  <si>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</si>
  <si>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</si>
  <si>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</si>
  <si>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</si>
  <si>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</si>
  <si>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</si>
  <si>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</si>
  <si>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</si>
  <si>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</si>
  <si>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</si>
  <si>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</si>
  <si>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</si>
  <si>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</si>
  <si>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</si>
  <si>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</si>
  <si>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</si>
  <si>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</si>
  <si>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</si>
  <si>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</si>
  <si>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</si>
  <si>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</si>
  <si>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</si>
  <si>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</si>
  <si>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</si>
  <si>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</si>
  <si>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</si>
  <si>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</si>
  <si>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</si>
  <si>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</si>
  <si>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</si>
  <si>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</si>
  <si>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</si>
  <si>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</si>
  <si>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</si>
  <si>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</si>
  <si>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</si>
  <si>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</si>
  <si>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</si>
  <si>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</si>
  <si>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</si>
  <si>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</si>
  <si>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</si>
  <si>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</si>
  <si>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</si>
  <si>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</si>
  <si>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</si>
  <si>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</si>
  <si>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</si>
  <si>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</si>
  <si>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</si>
  <si>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</si>
  <si>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</si>
  <si>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</si>
  <si>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</si>
  <si>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</si>
  <si>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</si>
  <si>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</si>
  <si>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</si>
  <si>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</si>
  <si>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</si>
  <si>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</si>
  <si>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</si>
  <si>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</si>
  <si>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</si>
  <si>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</si>
  <si>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</si>
  <si>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</si>
  <si>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</si>
  <si>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</si>
  <si>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</si>
  <si>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</si>
  <si>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</si>
  <si>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</si>
  <si>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</si>
  <si>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</si>
  <si>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</si>
  <si>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</si>
  <si>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</si>
  <si>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</si>
  <si>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</si>
  <si>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</si>
  <si>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</si>
  <si>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</si>
  <si>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</si>
  <si>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</si>
  <si>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</si>
  <si>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</si>
  <si>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</si>
  <si>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</si>
  <si>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</si>
  <si>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</si>
  <si>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</si>
  <si>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</si>
  <si>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</si>
  <si>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</si>
  <si>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</si>
  <si>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</si>
  <si>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</si>
  <si>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</si>
  <si>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</si>
  <si>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</si>
  <si>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</si>
  <si>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</si>
  <si>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</si>
  <si>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</si>
  <si>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</si>
  <si>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</si>
  <si>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</si>
  <si>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</si>
  <si>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</si>
  <si>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</si>
  <si>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</si>
  <si>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</si>
  <si>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</si>
  <si>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</si>
  <si>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</si>
  <si>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</si>
  <si>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</si>
  <si>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</si>
  <si>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</si>
  <si>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</si>
  <si>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</si>
  <si>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</si>
  <si>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</si>
  <si>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</si>
  <si>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</si>
  <si>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</si>
  <si>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</si>
  <si>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</si>
  <si>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</si>
  <si>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</si>
  <si>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</si>
  <si>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</si>
  <si>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</si>
  <si>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</si>
  <si>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</si>
  <si>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</si>
  <si>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</si>
  <si>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</si>
  <si>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</si>
  <si>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</si>
  <si>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</si>
  <si>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</si>
  <si>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</si>
  <si>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</si>
  <si>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</si>
  <si>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</si>
  <si>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</si>
  <si>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</si>
  <si>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</si>
  <si>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</si>
  <si>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</si>
  <si>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</si>
  <si>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</si>
  <si>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</si>
  <si>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</si>
  <si>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</si>
  <si>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</si>
  <si>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</si>
  <si>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</si>
  <si>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</si>
  <si>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</si>
  <si>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</si>
  <si>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</si>
  <si>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</si>
  <si>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</si>
  <si>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</si>
  <si>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</si>
  <si>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</si>
  <si>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</si>
  <si>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</si>
  <si>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</si>
  <si>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</si>
  <si>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</si>
  <si>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</si>
  <si>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</si>
  <si>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</si>
  <si>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</si>
  <si>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</si>
  <si>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</si>
  <si>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</si>
  <si>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</si>
  <si>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</si>
  <si>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</si>
  <si>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</si>
  <si>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</si>
  <si>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</si>
  <si>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</si>
  <si>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</si>
  <si>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</si>
  <si>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</si>
  <si>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</si>
  <si>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</si>
  <si>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</si>
  <si>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</si>
  <si>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</si>
  <si>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</si>
  <si>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</si>
  <si>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</si>
  <si>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</si>
  <si>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</si>
  <si>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</si>
  <si>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</si>
  <si>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</si>
  <si>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</si>
  <si>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</si>
  <si>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</si>
  <si>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</si>
  <si>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</si>
  <si>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</si>
  <si>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</si>
  <si>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</si>
  <si>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</si>
  <si>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</si>
  <si>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</si>
  <si>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</si>
  <si>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</si>
  <si>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</si>
  <si>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</si>
  <si>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</si>
  <si>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</si>
  <si>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</si>
  <si>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</si>
  <si>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</si>
  <si>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</si>
  <si>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</si>
  <si>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</si>
  <si>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</si>
  <si>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</si>
  <si>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</si>
  <si>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</si>
  <si>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</si>
  <si>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</si>
  <si>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</si>
  <si>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</si>
  <si>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</si>
  <si>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</si>
  <si>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</si>
  <si>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</si>
  <si>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</si>
  <si>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</si>
  <si>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</si>
  <si>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</si>
  <si>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</si>
  <si>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</si>
  <si>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</si>
  <si>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</si>
  <si>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</si>
  <si>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</si>
  <si>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</si>
  <si>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</si>
  <si>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</si>
  <si>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</si>
  <si>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</si>
  <si>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</si>
  <si>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</si>
  <si>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</si>
  <si>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</si>
  <si>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</si>
  <si>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</si>
  <si>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</si>
  <si>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</si>
  <si>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</si>
  <si>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</si>
  <si>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</si>
  <si>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</si>
  <si>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</si>
  <si>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</si>
  <si>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</si>
  <si>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</si>
  <si>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</si>
  <si>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</si>
  <si>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</si>
  <si>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</si>
  <si>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</si>
  <si>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</si>
  <si>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</si>
  <si>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</si>
  <si>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</si>
  <si>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</si>
  <si>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</si>
  <si>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</si>
  <si>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</si>
  <si>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</si>
  <si>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</si>
  <si>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</si>
  <si>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</si>
  <si>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</si>
  <si>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</si>
  <si>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</si>
  <si>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</si>
  <si>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</si>
  <si>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</si>
  <si>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</si>
  <si>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</si>
  <si>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</si>
  <si>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</si>
  <si>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</si>
  <si>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</si>
  <si>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</si>
  <si>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</si>
  <si>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</si>
  <si>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</si>
  <si>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</si>
  <si>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</si>
  <si>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</si>
  <si>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</si>
  <si>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</si>
  <si>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</si>
  <si>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</si>
  <si>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</si>
  <si>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</si>
  <si>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</si>
  <si>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</si>
  <si>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</si>
  <si>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</si>
  <si>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</si>
  <si>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</si>
  <si>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</si>
  <si>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</si>
  <si>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</si>
  <si>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</si>
  <si>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</si>
  <si>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</si>
  <si>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</si>
  <si>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</si>
  <si>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</si>
  <si>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</si>
  <si>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</si>
  <si>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</si>
  <si>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</si>
  <si>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</si>
  <si>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</si>
  <si>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</si>
  <si>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</si>
  <si>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</si>
  <si>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</si>
  <si>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</si>
  <si>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</si>
  <si>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</si>
  <si>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</si>
  <si>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</si>
  <si>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</si>
  <si>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</si>
  <si>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</si>
  <si>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</si>
  <si>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</si>
  <si>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</si>
  <si>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</si>
  <si>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</si>
  <si>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</si>
  <si>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</si>
  <si>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</si>
  <si>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</si>
  <si>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</si>
  <si>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</si>
  <si>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</si>
  <si>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</si>
  <si>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</si>
  <si>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</si>
  <si>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</si>
  <si>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</si>
  <si>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</si>
  <si>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</si>
  <si>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</si>
  <si>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</si>
  <si>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</si>
  <si>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</si>
  <si>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</si>
  <si>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</si>
  <si>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</si>
  <si>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</si>
  <si>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</si>
  <si>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</si>
  <si>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</si>
  <si>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</si>
  <si>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</si>
  <si>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</si>
  <si>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</si>
  <si>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</si>
  <si>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</si>
  <si>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</si>
  <si>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</si>
  <si>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</si>
  <si>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</si>
  <si>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</si>
  <si>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</si>
  <si>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</si>
  <si>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</si>
  <si>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</si>
  <si>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</si>
  <si>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</si>
  <si>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</si>
  <si>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</si>
  <si>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</si>
  <si>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</si>
  <si>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</si>
  <si>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</si>
  <si>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</si>
  <si>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</si>
  <si>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</si>
  <si>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</si>
  <si>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</si>
  <si>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</si>
  <si>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</si>
  <si>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</si>
  <si>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</si>
  <si>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</si>
  <si>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</si>
  <si>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</si>
  <si>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</si>
  <si>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</si>
  <si>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</si>
  <si>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</si>
  <si>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</si>
  <si>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</si>
  <si>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</si>
  <si>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</si>
  <si>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</si>
  <si>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</si>
  <si>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</si>
  <si>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</si>
  <si>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</si>
  <si>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</si>
  <si>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</si>
  <si>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</si>
  <si>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</si>
  <si>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</si>
  <si>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</si>
  <si>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</si>
  <si>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</si>
  <si>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</si>
  <si>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</si>
  <si>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</si>
  <si>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</si>
  <si>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</si>
  <si>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</si>
  <si>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</si>
  <si>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</si>
  <si>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</si>
  <si>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</si>
  <si>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</si>
  <si>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</si>
  <si>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</si>
  <si>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</si>
  <si>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</si>
  <si>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</si>
  <si>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</si>
  <si>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</si>
  <si>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</si>
  <si>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</si>
  <si>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</si>
  <si>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</si>
  <si>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</si>
  <si>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</si>
  <si>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</si>
  <si>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</si>
  <si>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</si>
  <si>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</si>
  <si>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</si>
  <si>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</si>
  <si>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</si>
  <si>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</si>
  <si>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</si>
  <si>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</si>
  <si>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</si>
  <si>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</si>
  <si>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</si>
  <si>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</si>
  <si>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</si>
  <si>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</si>
  <si>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</si>
  <si>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</si>
  <si>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</si>
  <si>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</si>
  <si>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</si>
  <si>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</si>
  <si>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</si>
  <si>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</si>
  <si>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</si>
  <si>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</si>
  <si>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</si>
  <si>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</si>
  <si>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</si>
  <si>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</si>
  <si>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</si>
  <si>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</si>
  <si>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</si>
  <si>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</si>
  <si>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</si>
  <si>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</si>
  <si>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</si>
  <si>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</si>
  <si>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</si>
  <si>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</si>
  <si>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</si>
  <si>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</si>
  <si>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</si>
  <si>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</si>
  <si>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</si>
  <si>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</si>
  <si>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</si>
  <si>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</si>
  <si>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</si>
  <si>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</si>
  <si>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</si>
  <si>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</si>
  <si>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</si>
  <si>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</si>
  <si>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</si>
  <si>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</si>
  <si>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</si>
  <si>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</si>
  <si>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</si>
  <si>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</si>
  <si>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</si>
  <si>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</si>
  <si>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</si>
  <si>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</si>
  <si>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</si>
  <si>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</si>
  <si>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</si>
  <si>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</si>
  <si>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</si>
  <si>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</si>
  <si>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</si>
  <si>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</si>
  <si>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</si>
  <si>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</si>
  <si>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</si>
  <si>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</si>
  <si>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</si>
  <si>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</si>
  <si>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</si>
  <si>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</si>
  <si>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</si>
  <si>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</si>
  <si>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</si>
  <si>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</si>
  <si>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</si>
  <si>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</si>
  <si>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</si>
  <si>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</si>
  <si>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</si>
  <si>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</si>
  <si>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</si>
  <si>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</si>
  <si>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</si>
  <si>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</si>
  <si>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</si>
  <si>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</si>
  <si>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</si>
  <si>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</si>
  <si>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</si>
  <si>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</si>
  <si>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</si>
  <si>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</si>
  <si>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</si>
  <si>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</si>
  <si>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</si>
  <si>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</si>
  <si>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</si>
  <si>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</si>
  <si>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</si>
  <si>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</si>
  <si>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</si>
  <si>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</si>
  <si>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</si>
  <si>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</si>
  <si>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</si>
  <si>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</si>
  <si>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</si>
  <si>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</si>
  <si>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</si>
  <si>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</si>
  <si>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</si>
  <si>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</si>
  <si>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</si>
  <si>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</si>
  <si>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</si>
  <si>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</si>
  <si>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</si>
  <si>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</si>
  <si>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</si>
  <si>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</si>
  <si>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</si>
  <si>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</si>
  <si>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</si>
  <si>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</si>
  <si>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</si>
  <si>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</si>
  <si>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</si>
  <si>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</si>
  <si>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</si>
  <si>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</si>
  <si>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</si>
  <si>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</si>
  <si>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</si>
  <si>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</si>
  <si>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</si>
  <si>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</si>
  <si>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</si>
  <si>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</si>
  <si>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</si>
  <si>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</si>
  <si>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</si>
  <si>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</si>
  <si>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</si>
  <si>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</si>
  <si>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</si>
  <si>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</si>
  <si>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</si>
  <si>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</si>
  <si>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</si>
  <si>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</si>
  <si>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</si>
  <si>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</si>
  <si>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</si>
  <si>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</si>
  <si>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</si>
  <si>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</si>
  <si>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</si>
  <si>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</si>
  <si>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</si>
  <si>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</si>
  <si>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</si>
  <si>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</si>
  <si>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</si>
  <si>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</si>
  <si>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</si>
  <si>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</si>
  <si>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</si>
  <si>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</si>
  <si>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</si>
  <si>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</si>
  <si>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</si>
  <si>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</si>
  <si>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</si>
  <si>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</si>
  <si>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</si>
  <si>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</si>
  <si>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</si>
  <si>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</si>
  <si>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</si>
  <si>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</si>
  <si>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</si>
  <si>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</si>
  <si>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</si>
  <si>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</si>
  <si>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</si>
  <si>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</si>
  <si>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</si>
  <si>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</si>
  <si>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</si>
  <si>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</si>
  <si>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</si>
  <si>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</si>
  <si>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</si>
  <si>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</si>
  <si>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</si>
  <si>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</si>
  <si>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</si>
  <si>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</si>
  <si>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</si>
  <si>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</si>
  <si>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</si>
  <si>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</si>
  <si>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</si>
  <si>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</si>
  <si>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</si>
  <si>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</si>
  <si>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</si>
  <si>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</si>
  <si>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</si>
  <si>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</si>
  <si>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</si>
  <si>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</si>
  <si>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</si>
  <si>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</si>
  <si>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</si>
  <si>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</si>
  <si>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</si>
  <si>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</si>
  <si>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</si>
  <si>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</si>
  <si>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</si>
  <si>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</si>
  <si>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</si>
  <si>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</si>
  <si>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</si>
  <si>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</si>
  <si>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</si>
  <si>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</si>
  <si>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</si>
  <si>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</si>
  <si>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</si>
  <si>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</si>
  <si>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</si>
  <si>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</si>
  <si>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</si>
  <si>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</si>
  <si>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</si>
  <si>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</si>
  <si>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</si>
  <si>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</si>
  <si>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</si>
  <si>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</si>
  <si>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</si>
  <si>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</si>
  <si>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</si>
  <si>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</si>
  <si>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</si>
  <si>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</si>
  <si>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</si>
  <si>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</si>
  <si>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</si>
  <si>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</si>
  <si>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</si>
  <si>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</si>
  <si>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</si>
  <si>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</si>
  <si>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</si>
  <si>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</si>
  <si>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</si>
  <si>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</si>
  <si>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</si>
  <si>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</si>
  <si>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</si>
  <si>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</si>
  <si>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</si>
  <si>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</si>
  <si>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</si>
  <si>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</si>
  <si>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</si>
  <si>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</si>
  <si>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</si>
  <si>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</si>
  <si>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</si>
  <si>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</si>
  <si>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</si>
  <si>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</si>
  <si>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</si>
  <si>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</si>
  <si>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</si>
  <si>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</si>
  <si>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</si>
  <si>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</si>
  <si>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</si>
  <si>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</si>
  <si>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</si>
  <si>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</si>
  <si>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</si>
  <si>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</si>
  <si>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</si>
  <si>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</si>
  <si>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</si>
  <si>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</si>
  <si>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</si>
  <si>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</si>
  <si>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</si>
  <si>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</si>
  <si>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</si>
  <si>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</si>
  <si>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</si>
  <si>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</si>
  <si>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</si>
  <si>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</si>
  <si>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</si>
  <si>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</si>
  <si>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</si>
  <si>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</si>
  <si>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</si>
  <si>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</si>
  <si>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</si>
  <si>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</si>
  <si>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</si>
  <si>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</si>
  <si>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</si>
  <si>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</si>
  <si>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</si>
  <si>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</si>
  <si>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</si>
  <si>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</si>
  <si>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</si>
  <si>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</si>
  <si>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</si>
  <si>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</si>
  <si>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</si>
  <si>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</si>
  <si>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</si>
  <si>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</si>
  <si>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</si>
  <si>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</si>
  <si>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</si>
  <si>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</si>
  <si>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</si>
  <si>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</si>
  <si>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</si>
  <si>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</si>
  <si>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</si>
  <si>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</si>
  <si>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</si>
  <si>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</si>
  <si>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</si>
  <si>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</si>
  <si>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</si>
  <si>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</si>
  <si>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</si>
  <si>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</si>
  <si>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</si>
  <si>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</si>
  <si>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</si>
  <si>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</si>
  <si>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</si>
  <si>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</si>
  <si>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</si>
  <si>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</si>
  <si>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</si>
  <si>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</si>
  <si>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</si>
  <si>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</si>
  <si>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</si>
  <si>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</si>
  <si>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</si>
  <si>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</si>
  <si>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</si>
  <si>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</si>
  <si>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</si>
  <si>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</si>
  <si>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</si>
  <si>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</si>
  <si>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</si>
  <si>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</si>
  <si>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</si>
  <si>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</si>
  <si>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</si>
  <si>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</si>
  <si>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</si>
  <si>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</si>
  <si>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</si>
  <si>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</si>
  <si>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</si>
  <si>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</si>
  <si>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</si>
  <si>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</si>
  <si>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</si>
  <si>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</si>
  <si>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</si>
  <si>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</si>
  <si>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</si>
  <si>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</si>
  <si>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</si>
  <si>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</si>
  <si>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</si>
  <si>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</si>
  <si>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</si>
  <si>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</si>
  <si>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</si>
  <si>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</si>
  <si>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</si>
  <si>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</si>
  <si>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</si>
  <si>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</si>
  <si>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</si>
  <si>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</si>
  <si>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</si>
  <si>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</si>
  <si>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</si>
  <si>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</si>
  <si>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</si>
  <si>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</si>
  <si>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</si>
  <si>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</si>
  <si>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</si>
  <si>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</si>
  <si>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</si>
  <si>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</si>
  <si>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</si>
  <si>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</si>
  <si>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</si>
  <si>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</si>
  <si>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</si>
  <si>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</si>
  <si>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</si>
  <si>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</si>
  <si>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</si>
  <si>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</si>
  <si>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</si>
  <si>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</si>
  <si>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</si>
  <si>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</si>
  <si>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</si>
  <si>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</si>
  <si>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</si>
  <si>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</si>
  <si>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</si>
  <si>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</si>
  <si>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</si>
  <si>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</si>
  <si>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</si>
  <si>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</si>
  <si>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</si>
  <si>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</si>
  <si>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</si>
  <si>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</si>
  <si>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</si>
  <si>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</si>
  <si>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</si>
  <si>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</si>
  <si>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</si>
  <si>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</si>
  <si>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</si>
  <si>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</si>
  <si>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</si>
  <si>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</si>
  <si>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</si>
  <si>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</si>
  <si>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</si>
  <si>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</si>
  <si>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</si>
  <si>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</si>
  <si>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</si>
  <si>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</si>
  <si>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</si>
  <si>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</si>
  <si>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</si>
  <si>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</si>
  <si>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</si>
  <si>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</si>
  <si>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</si>
  <si>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</si>
  <si>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</si>
  <si>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</si>
  <si>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</si>
  <si>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</si>
  <si>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</si>
  <si>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</si>
  <si>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</si>
  <si>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</si>
  <si>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</si>
  <si>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</si>
  <si>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</si>
  <si>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</si>
  <si>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</si>
  <si>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</si>
  <si>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</si>
  <si>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</si>
  <si>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</si>
  <si>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</si>
  <si>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</si>
  <si>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</si>
  <si>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</si>
  <si>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</si>
  <si>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</si>
  <si>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</si>
  <si>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</si>
  <si>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</si>
  <si>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</si>
  <si>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</si>
  <si>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</si>
  <si>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</si>
  <si>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</si>
  <si>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</si>
  <si>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</si>
  <si>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</si>
  <si>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</si>
  <si>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</si>
  <si>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</si>
  <si>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</si>
  <si>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</si>
  <si>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</si>
  <si>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</si>
  <si>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</si>
  <si>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</si>
  <si>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</si>
  <si>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</si>
  <si>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</si>
  <si>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</si>
  <si>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</si>
  <si>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</si>
  <si>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</si>
  <si>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</si>
  <si>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</si>
  <si>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</si>
  <si>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</si>
  <si>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</si>
  <si>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</si>
  <si>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</si>
  <si>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</si>
  <si>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</si>
  <si>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</si>
  <si>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</si>
  <si>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</si>
  <si>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</si>
  <si>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</si>
  <si>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</si>
  <si>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</si>
  <si>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</si>
  <si>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</si>
  <si>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</si>
  <si>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</si>
  <si>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</si>
  <si>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</si>
  <si>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</si>
  <si>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</si>
  <si>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</si>
  <si>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</si>
  <si>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</si>
  <si>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</si>
  <si>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</si>
  <si>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</si>
  <si>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</si>
  <si>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</si>
  <si>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</si>
  <si>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</si>
  <si>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</si>
  <si>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</si>
  <si>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</si>
  <si>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</si>
  <si>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</si>
  <si>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</si>
  <si>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</si>
  <si>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</si>
  <si>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</si>
  <si>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</si>
  <si>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</si>
  <si>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</si>
  <si>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</si>
  <si>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</si>
  <si>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</si>
  <si>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</si>
  <si>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</si>
  <si>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</si>
  <si>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</si>
  <si>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</si>
  <si>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</si>
  <si>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</si>
  <si>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</si>
  <si>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</si>
  <si>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</si>
  <si>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</si>
  <si>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</si>
  <si>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</si>
  <si>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</si>
  <si>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</si>
  <si>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</si>
  <si>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</si>
  <si>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</si>
  <si>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</si>
  <si>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</si>
  <si>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</si>
  <si>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</si>
  <si>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</si>
  <si>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</si>
  <si>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</si>
  <si>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</si>
  <si>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</si>
  <si>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</si>
  <si>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</si>
  <si>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</si>
  <si>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</si>
  <si>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</si>
  <si>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</si>
  <si>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</si>
  <si>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</si>
  <si>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</si>
  <si>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</si>
  <si>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</si>
  <si>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</si>
  <si>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</si>
  <si>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</si>
  <si>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</si>
  <si>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</si>
  <si>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</si>
  <si>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</si>
  <si>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</si>
  <si>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</si>
  <si>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</si>
  <si>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</si>
  <si>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</si>
  <si>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</si>
  <si>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</si>
  <si>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</si>
  <si>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</si>
  <si>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</si>
  <si>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</si>
  <si>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</si>
  <si>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</si>
  <si>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</si>
  <si>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</si>
  <si>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</si>
  <si>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</si>
  <si>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</si>
  <si>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</si>
  <si>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</si>
  <si>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</si>
  <si>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</si>
  <si>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</si>
  <si>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</si>
  <si>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</si>
  <si>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</si>
  <si>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</si>
  <si>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</si>
  <si>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</si>
  <si>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</si>
  <si>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</si>
  <si>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</si>
  <si>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</si>
  <si>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</si>
  <si>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</si>
  <si>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</si>
  <si>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</si>
  <si>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</si>
  <si>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</si>
  <si>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</si>
  <si>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</si>
  <si>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</si>
  <si>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</si>
  <si>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</si>
  <si>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</si>
  <si>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</si>
  <si>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</si>
  <si>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</si>
  <si>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</si>
  <si>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</si>
  <si>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</si>
  <si>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</si>
  <si>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</si>
  <si>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</si>
  <si>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</si>
  <si>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</si>
  <si>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</si>
  <si>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</si>
  <si>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</si>
  <si>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</si>
  <si>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</si>
  <si>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</si>
  <si>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</si>
  <si>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</si>
  <si>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</si>
  <si>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</si>
  <si>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</si>
  <si>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</si>
  <si>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</si>
  <si>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</si>
  <si>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</si>
  <si>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</si>
  <si>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</si>
  <si>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</si>
  <si>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</si>
  <si>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</si>
  <si>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</si>
  <si>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</si>
  <si>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</si>
  <si>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</si>
  <si>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</si>
  <si>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</si>
  <si>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</si>
  <si>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</si>
  <si>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</si>
  <si>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</si>
  <si>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</si>
  <si>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</si>
  <si>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</si>
  <si>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</si>
  <si>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</si>
  <si>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</si>
  <si>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</si>
  <si>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</si>
  <si>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</si>
  <si>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</si>
  <si>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</si>
  <si>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</si>
  <si>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</si>
  <si>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</si>
  <si>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</si>
  <si>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</si>
  <si>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</si>
  <si>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</si>
  <si>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</si>
  <si>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</si>
  <si>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</si>
  <si>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</si>
  <si>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</si>
  <si>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</si>
  <si>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</si>
  <si>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</si>
  <si>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</si>
  <si>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</si>
  <si>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</si>
  <si>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</si>
  <si>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</si>
  <si>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</si>
  <si>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</si>
  <si>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</si>
  <si>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</si>
  <si>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</si>
  <si>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</si>
  <si>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</si>
  <si>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</si>
  <si>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</si>
  <si>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</si>
  <si>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</si>
  <si>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</si>
  <si>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</si>
  <si>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</si>
  <si>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</si>
  <si>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</si>
  <si>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</si>
  <si>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</si>
  <si>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</si>
  <si>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</si>
  <si>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</si>
  <si>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</si>
  <si>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</si>
  <si>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</si>
  <si>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</si>
  <si>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</si>
  <si>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</si>
  <si>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</si>
  <si>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</si>
  <si>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</si>
  <si>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</si>
  <si>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</si>
  <si>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</si>
  <si>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</si>
  <si>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</si>
  <si>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</si>
  <si>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</si>
  <si>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</si>
  <si>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</si>
  <si>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</si>
  <si>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</si>
  <si>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</si>
  <si>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</si>
  <si>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</si>
  <si>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</si>
  <si>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</si>
  <si>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</si>
  <si>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</si>
  <si>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</si>
  <si>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</si>
  <si>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</si>
  <si>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</si>
  <si>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</si>
  <si>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</si>
  <si>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</si>
  <si>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</si>
  <si>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</si>
  <si>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</si>
  <si>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</si>
  <si>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</si>
  <si>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</si>
  <si>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</si>
  <si>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</si>
  <si>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</si>
  <si>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</si>
  <si>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</si>
  <si>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</si>
  <si>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</si>
  <si>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</si>
  <si>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</si>
  <si>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</si>
  <si>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</si>
  <si>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</si>
  <si>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</si>
  <si>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</si>
  <si>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</si>
  <si>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</si>
  <si>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</si>
  <si>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</si>
  <si>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</si>
  <si>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</si>
  <si>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</si>
  <si>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</si>
  <si>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</si>
  <si>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</si>
  <si>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</si>
  <si>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</si>
  <si>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</si>
  <si>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</si>
  <si>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</si>
  <si>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</si>
  <si>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</si>
  <si>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</si>
  <si>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</si>
  <si>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</si>
  <si>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</si>
  <si>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</si>
  <si>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</si>
  <si>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</si>
  <si>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</si>
  <si>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</si>
  <si>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</si>
  <si>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</si>
  <si>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</si>
  <si>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</si>
  <si>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</si>
  <si>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</si>
  <si>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</si>
  <si>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</si>
  <si>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</si>
  <si>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</si>
  <si>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</si>
  <si>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</si>
  <si>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</si>
  <si>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</si>
  <si>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</si>
  <si>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</si>
  <si>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</si>
  <si>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</si>
  <si>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</si>
  <si>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</si>
  <si>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</si>
  <si>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</si>
  <si>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</si>
  <si>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</si>
  <si>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</si>
  <si>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</si>
  <si>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</si>
  <si>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</si>
  <si>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</si>
  <si>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</si>
  <si>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</si>
  <si>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</si>
  <si>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</si>
  <si>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</si>
  <si>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</si>
  <si>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</si>
  <si>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</si>
  <si>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</si>
  <si>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</si>
  <si>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</si>
  <si>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</si>
  <si>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</si>
  <si>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</si>
  <si>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</si>
  <si>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</si>
  <si>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</si>
  <si>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</si>
  <si>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</si>
  <si>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</si>
  <si>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</si>
  <si>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</si>
  <si>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</si>
  <si>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</si>
  <si>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</si>
  <si>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</si>
  <si>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</si>
  <si>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</si>
  <si>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</si>
  <si>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</si>
  <si>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</si>
  <si>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</si>
  <si>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</si>
  <si>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</si>
  <si>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</si>
  <si>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</si>
  <si>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</si>
  <si>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</si>
  <si>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</si>
  <si>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</si>
  <si>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</si>
  <si>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</si>
  <si>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</si>
  <si>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</si>
  <si>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</si>
  <si>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</si>
  <si>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</si>
  <si>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</si>
  <si>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</si>
  <si>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</si>
  <si>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</si>
  <si>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</si>
  <si>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</si>
  <si>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</si>
  <si>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</si>
  <si>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</si>
  <si>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</si>
  <si>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</si>
  <si>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</si>
  <si>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</si>
  <si>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</si>
  <si>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</si>
  <si>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</si>
  <si>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</si>
  <si>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</si>
  <si>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</si>
  <si>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</si>
  <si>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</si>
  <si>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</si>
  <si>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</si>
  <si>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</si>
  <si>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</si>
  <si>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</si>
  <si>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</si>
  <si>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</si>
  <si>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</si>
  <si>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</si>
  <si>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</si>
  <si>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</si>
  <si>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</si>
  <si>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</si>
  <si>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</si>
  <si>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</si>
  <si>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</si>
  <si>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</si>
  <si>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</si>
  <si>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</si>
  <si>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</si>
  <si>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</si>
  <si>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</si>
  <si>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</si>
  <si>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</si>
  <si>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</si>
  <si>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</si>
  <si>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</si>
  <si>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</si>
  <si>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</si>
  <si>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</si>
  <si>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</si>
  <si>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</si>
  <si>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</si>
  <si>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</si>
  <si>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</si>
  <si>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</si>
  <si>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</si>
  <si>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</si>
  <si>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</si>
  <si>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</si>
  <si>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</si>
  <si>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</si>
  <si>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</si>
  <si>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</si>
  <si>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</si>
  <si>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</si>
  <si>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</si>
  <si>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</si>
  <si>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</si>
  <si>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</si>
  <si>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</si>
  <si>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</si>
  <si>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</si>
  <si>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</si>
  <si>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</si>
  <si>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</si>
  <si>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</si>
  <si>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</si>
  <si>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</si>
  <si>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</si>
  <si>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</si>
  <si>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</si>
  <si>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</si>
  <si>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</si>
  <si>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</si>
  <si>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</si>
  <si>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</si>
  <si>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</si>
  <si>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</si>
  <si>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</si>
  <si>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</si>
  <si>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</si>
  <si>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</si>
  <si>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</si>
  <si>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</si>
  <si>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</si>
  <si>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</si>
  <si>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</si>
  <si>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</si>
  <si>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</si>
  <si>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</si>
  <si>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</si>
  <si>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</si>
  <si>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</si>
  <si>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</si>
  <si>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</si>
  <si>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</si>
  <si>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</si>
  <si>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</si>
  <si>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</si>
  <si>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</si>
  <si>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</si>
  <si>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</si>
  <si>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</si>
  <si>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</si>
  <si>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</si>
  <si>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</si>
  <si>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</si>
  <si>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</si>
  <si>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</si>
  <si>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</si>
  <si>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</si>
  <si>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</si>
  <si>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</si>
  <si>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</si>
  <si>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</si>
  <si>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</si>
  <si>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</si>
  <si>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</si>
  <si>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</si>
  <si>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</si>
  <si>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</si>
  <si>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</si>
  <si>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</si>
  <si>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</si>
  <si>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</si>
  <si>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</si>
  <si>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</si>
  <si>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</si>
  <si>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</si>
  <si>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</si>
  <si>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</si>
  <si>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</si>
  <si>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</si>
  <si>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</si>
  <si>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</si>
  <si>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</si>
  <si>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</si>
  <si>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</si>
  <si>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</si>
  <si>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</si>
  <si>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</si>
  <si>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</si>
  <si>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</si>
  <si>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</si>
  <si>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</si>
  <si>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</si>
  <si>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</si>
  <si>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</si>
  <si>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</si>
  <si>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</si>
  <si>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</si>
  <si>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</si>
  <si>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</si>
  <si>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</si>
  <si>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</si>
  <si>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</si>
  <si>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</si>
  <si>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</si>
  <si>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</si>
  <si>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</si>
  <si>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</si>
  <si>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</si>
  <si>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</si>
  <si>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</si>
  <si>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</si>
  <si>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</si>
  <si>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</si>
  <si>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</si>
  <si>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</si>
  <si>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</si>
  <si>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</si>
  <si>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</si>
  <si>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</si>
  <si>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</si>
  <si>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</si>
  <si>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</si>
  <si>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</si>
  <si>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</si>
  <si>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</si>
  <si>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</si>
  <si>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</si>
  <si>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</si>
  <si>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</si>
  <si>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</si>
  <si>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</si>
  <si>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</si>
  <si>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</si>
  <si>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</si>
  <si>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</si>
  <si>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</si>
  <si>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</si>
  <si>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</si>
  <si>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</si>
  <si>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</si>
  <si>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</si>
  <si>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</si>
  <si>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</si>
  <si>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</si>
  <si>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</si>
  <si>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</si>
  <si>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</si>
  <si>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</si>
  <si>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</si>
  <si>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</si>
  <si>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</si>
  <si>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</si>
  <si>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</si>
  <si>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</si>
  <si>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</si>
  <si>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</si>
  <si>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</si>
  <si>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</si>
  <si>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</si>
  <si>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</si>
  <si>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</si>
  <si>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</si>
  <si>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</si>
  <si>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</si>
  <si>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</si>
  <si>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</si>
  <si>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</si>
  <si>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</si>
  <si>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</si>
  <si>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</si>
  <si>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</si>
  <si>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</si>
  <si>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</si>
  <si>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</si>
  <si>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</si>
  <si>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</si>
  <si>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</si>
  <si>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</si>
  <si>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</si>
  <si>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</si>
  <si>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</si>
  <si>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</si>
  <si>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</si>
  <si>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</si>
  <si>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</si>
  <si>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</si>
  <si>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</si>
  <si>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</si>
  <si>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</si>
  <si>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</si>
  <si>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</si>
  <si>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</si>
  <si>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</si>
  <si>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</si>
  <si>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</si>
  <si>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</si>
  <si>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</si>
  <si>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</si>
  <si>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</si>
  <si>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</si>
  <si>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</si>
  <si>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</si>
  <si>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</si>
  <si>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</si>
  <si>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</si>
  <si>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</si>
  <si>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</si>
  <si>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</si>
  <si>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</si>
  <si>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</si>
  <si>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</si>
  <si>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</si>
  <si>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</si>
  <si>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</si>
  <si>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</si>
  <si>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</si>
  <si>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</si>
  <si>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</si>
  <si>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</si>
  <si>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</si>
  <si>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</si>
  <si>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</si>
  <si>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</si>
  <si>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</si>
  <si>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</si>
  <si>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</si>
  <si>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</si>
  <si>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</si>
  <si>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</si>
  <si>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</si>
  <si>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</si>
  <si>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</si>
  <si>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</si>
  <si>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</si>
  <si>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</si>
  <si>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</si>
  <si>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</si>
  <si>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</si>
  <si>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</si>
  <si>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</si>
  <si>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</si>
  <si>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</si>
  <si>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</si>
  <si>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</si>
  <si>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</si>
  <si>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</si>
  <si>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</si>
  <si>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</si>
  <si>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</si>
  <si>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</si>
  <si>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</si>
  <si>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</si>
  <si>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</si>
  <si>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</si>
  <si>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</si>
  <si>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</si>
  <si>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</si>
  <si>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</si>
  <si>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</si>
  <si>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</si>
  <si>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</si>
  <si>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</si>
  <si>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</si>
  <si>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</si>
  <si>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</si>
  <si>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</si>
  <si>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</si>
  <si>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</si>
  <si>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</si>
  <si>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</si>
  <si>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</si>
  <si>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</si>
  <si>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</si>
  <si>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</si>
  <si>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</si>
  <si>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</si>
  <si>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</si>
  <si>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</si>
  <si>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</si>
  <si>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</si>
  <si>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</si>
  <si>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</si>
  <si>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</si>
  <si>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</si>
  <si>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</si>
  <si>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</si>
  <si>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</si>
  <si>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</si>
  <si>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</si>
  <si>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</si>
  <si>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</si>
  <si>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</si>
  <si>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</si>
  <si>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</si>
  <si>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</si>
  <si>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</si>
  <si>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</si>
  <si>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</si>
  <si>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</si>
  <si>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</si>
  <si>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</si>
  <si>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</si>
  <si>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</si>
  <si>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</si>
  <si>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</si>
  <si>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</si>
  <si>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</si>
  <si>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</si>
  <si>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</si>
  <si>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</si>
  <si>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</si>
  <si>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</si>
  <si>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</si>
  <si>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</si>
  <si>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</si>
  <si>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</si>
  <si>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</si>
  <si>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</si>
  <si>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</si>
  <si>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</si>
  <si>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</si>
  <si>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</si>
  <si>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</si>
  <si>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</si>
  <si>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</si>
  <si>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</si>
  <si>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</si>
  <si>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</si>
  <si>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</si>
  <si>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</si>
  <si>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</si>
  <si>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</si>
  <si>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</si>
  <si>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</si>
  <si>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</si>
  <si>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</si>
  <si>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</si>
  <si>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</si>
  <si>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</si>
  <si>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</si>
  <si>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</si>
  <si>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</si>
  <si>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</si>
  <si>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</si>
  <si>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</si>
  <si>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</si>
  <si>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</si>
  <si>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</si>
  <si>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</si>
  <si>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</si>
  <si>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</si>
  <si>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</si>
  <si>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</si>
  <si>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</si>
  <si>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</si>
  <si>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</si>
  <si>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</si>
  <si>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</si>
  <si>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</si>
  <si>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</si>
  <si>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</si>
  <si>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</si>
  <si>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</si>
  <si>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</si>
  <si>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</si>
  <si>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</si>
  <si>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</si>
  <si>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</si>
  <si>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</si>
  <si>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</si>
  <si>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</si>
  <si>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</si>
  <si>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</si>
  <si>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</si>
  <si>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</si>
  <si>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</si>
  <si>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</si>
  <si>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</si>
  <si>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</si>
  <si>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</si>
  <si>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</si>
  <si>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</si>
  <si>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</si>
  <si>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</si>
  <si>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</si>
  <si>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</si>
  <si>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</si>
  <si>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</si>
  <si>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</si>
  <si>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</si>
  <si>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</si>
  <si>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</si>
  <si>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</si>
  <si>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</si>
  <si>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</si>
  <si>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</si>
  <si>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</si>
  <si>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</si>
  <si>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</si>
  <si>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</si>
  <si>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</si>
  <si>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</si>
  <si>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</si>
  <si>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</si>
  <si>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</si>
  <si>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</si>
  <si>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</si>
  <si>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</si>
  <si>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</si>
  <si>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</si>
  <si>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</si>
  <si>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</si>
  <si>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</si>
  <si>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</si>
  <si>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</si>
  <si>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</si>
  <si>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</si>
  <si>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</si>
  <si>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</si>
  <si>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</si>
  <si>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</si>
  <si>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</si>
  <si>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</si>
  <si>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</si>
  <si>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</si>
  <si>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</si>
  <si>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</si>
  <si>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</si>
  <si>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</si>
  <si>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</si>
  <si>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</si>
  <si>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</si>
  <si>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</si>
  <si>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</si>
  <si>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</si>
  <si>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</si>
  <si>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</si>
  <si>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</si>
  <si>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</si>
  <si>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</si>
  <si>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</si>
  <si>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</si>
  <si>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</si>
  <si>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</si>
  <si>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</si>
  <si>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</si>
  <si>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</si>
  <si>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</si>
  <si>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</si>
  <si>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</si>
  <si>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</si>
  <si>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</si>
  <si>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</si>
  <si>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</si>
  <si>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</si>
  <si>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</si>
  <si>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</si>
  <si>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</si>
  <si>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</si>
  <si>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</si>
  <si>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</si>
  <si>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</si>
  <si>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</si>
  <si>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</si>
  <si>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</si>
  <si>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</si>
  <si>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</si>
  <si>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</si>
  <si>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</si>
  <si>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</si>
  <si>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</si>
  <si>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</si>
  <si>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</si>
  <si>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</si>
  <si>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</si>
  <si>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</si>
  <si>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</si>
  <si>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</si>
  <si>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</si>
  <si>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</si>
  <si>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</si>
  <si>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</si>
  <si>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</si>
  <si>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</si>
  <si>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</si>
  <si>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</si>
  <si>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</si>
  <si>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</si>
  <si>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</si>
  <si>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</si>
  <si>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</si>
  <si>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</si>
  <si>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</si>
  <si>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</si>
  <si>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</si>
  <si>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</si>
  <si>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</si>
  <si>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</si>
  <si>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</si>
  <si>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</si>
  <si>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</si>
  <si>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</si>
  <si>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</si>
  <si>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</si>
  <si>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</si>
  <si>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</si>
  <si>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</si>
  <si>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</si>
  <si>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</si>
  <si>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</si>
  <si>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</si>
  <si>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</si>
  <si>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</si>
  <si>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</si>
  <si>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</si>
  <si>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</si>
  <si>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</si>
  <si>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</si>
  <si>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</si>
  <si>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</si>
  <si>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</si>
  <si>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</si>
  <si>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</si>
  <si>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</si>
  <si>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</si>
  <si>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</si>
  <si>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</si>
  <si>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</si>
  <si>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</si>
  <si>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</si>
  <si>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</si>
  <si>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</si>
  <si>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</si>
  <si>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</si>
  <si>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</si>
  <si>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</si>
  <si>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</si>
  <si>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</si>
  <si>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</si>
  <si>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</si>
  <si>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</si>
  <si>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</si>
  <si>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</si>
  <si>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</si>
  <si>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</si>
  <si>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</si>
  <si>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</si>
  <si>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</si>
  <si>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</si>
  <si>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</si>
  <si>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</si>
  <si>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</si>
  <si>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</si>
  <si>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</si>
  <si>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</si>
  <si>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</si>
  <si>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</si>
  <si>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</si>
  <si>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</si>
  <si>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</si>
  <si>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</si>
  <si>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</si>
  <si>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</si>
  <si>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</si>
  <si>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</si>
  <si>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</si>
  <si>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</si>
  <si>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</si>
  <si>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</si>
  <si>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</si>
  <si>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</si>
  <si>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</si>
  <si>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</si>
  <si>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</si>
  <si>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</si>
  <si>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</si>
  <si>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</si>
  <si>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</si>
  <si>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</si>
  <si>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</si>
  <si>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</si>
  <si>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</si>
  <si>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</si>
  <si>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</si>
  <si>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</si>
  <si>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</si>
  <si>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</si>
  <si>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</si>
  <si>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</si>
  <si>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</si>
  <si>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</si>
  <si>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</si>
  <si>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</si>
  <si>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</si>
  <si>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</si>
  <si>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</si>
  <si>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</si>
  <si>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</si>
  <si>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</si>
  <si>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</si>
  <si>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</si>
  <si>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</si>
  <si>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</si>
  <si>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</si>
  <si>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</si>
  <si>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</si>
  <si>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</si>
  <si>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</si>
  <si>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</si>
  <si>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</si>
  <si>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</si>
  <si>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</si>
  <si>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</si>
  <si>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</si>
  <si>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</si>
  <si>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</si>
  <si>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</si>
  <si>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</si>
  <si>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</si>
  <si>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</si>
  <si>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</si>
  <si>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</si>
  <si>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</si>
  <si>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</si>
  <si>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</si>
  <si>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</si>
  <si>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</si>
  <si>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</si>
  <si>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</si>
  <si>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</si>
  <si>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</si>
  <si>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</si>
  <si>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</si>
  <si>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</si>
  <si>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</si>
  <si>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</si>
  <si>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</si>
  <si>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</si>
  <si>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</si>
  <si>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</si>
  <si>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</si>
  <si>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</si>
  <si>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</si>
  <si>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</si>
  <si>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</si>
  <si>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</si>
  <si>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</si>
  <si>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</si>
  <si>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</si>
  <si>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</si>
  <si>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</si>
  <si>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</si>
  <si>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</si>
  <si>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</si>
  <si>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</si>
  <si>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</si>
  <si>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</si>
  <si>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</si>
  <si>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</si>
  <si>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</si>
  <si>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</si>
  <si>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</si>
  <si>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</si>
  <si>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</si>
  <si>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</si>
  <si>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</si>
  <si>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</si>
  <si>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</si>
  <si>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</si>
  <si>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</si>
  <si>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</si>
  <si>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</si>
  <si>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</si>
  <si>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</si>
  <si>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</si>
  <si>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</si>
  <si>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</si>
  <si>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</si>
  <si>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</si>
  <si>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</si>
  <si>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</si>
  <si>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</si>
  <si>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</si>
  <si>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</si>
  <si>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</si>
  <si>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</si>
  <si>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</si>
  <si>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</si>
  <si>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</si>
  <si>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</si>
  <si>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</si>
  <si>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</si>
  <si>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</si>
  <si>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</si>
  <si>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</si>
  <si>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</si>
  <si>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</si>
  <si>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</si>
  <si>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</si>
  <si>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</si>
  <si>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</si>
  <si>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</si>
  <si>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</si>
  <si>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</si>
  <si>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</si>
  <si>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</si>
  <si>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</si>
  <si>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</si>
  <si>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</si>
  <si>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</si>
  <si>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</si>
  <si>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</si>
  <si>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</si>
  <si>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</si>
  <si>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</si>
  <si>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</si>
  <si>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</si>
  <si>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</si>
  <si>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</si>
  <si>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</si>
  <si>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</si>
  <si>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</si>
  <si>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</si>
  <si>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</si>
  <si>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</si>
  <si>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</si>
  <si>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</si>
  <si>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</si>
  <si>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</si>
  <si>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</si>
  <si>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</si>
  <si>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</si>
  <si>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</si>
  <si>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</si>
  <si>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</si>
  <si>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</si>
  <si>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</si>
  <si>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</si>
  <si>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</si>
  <si>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</si>
  <si>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</si>
  <si>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</si>
  <si>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</si>
  <si>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</si>
  <si>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</si>
  <si>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</si>
  <si>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</si>
  <si>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</si>
  <si>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</si>
  <si>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</si>
  <si>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</si>
  <si>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</si>
  <si>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</si>
  <si>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</si>
  <si>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</si>
  <si>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</si>
  <si>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</si>
  <si>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</si>
  <si>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</si>
  <si>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</si>
  <si>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</si>
  <si>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</si>
  <si>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</si>
  <si>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</si>
  <si>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</si>
  <si>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</si>
  <si>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</si>
  <si>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</si>
  <si>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</si>
  <si>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</si>
  <si>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</si>
  <si>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</si>
  <si>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</si>
  <si>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</si>
  <si>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</si>
  <si>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</si>
  <si>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</si>
  <si>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</si>
  <si>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</si>
  <si>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</si>
  <si>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</si>
  <si>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</si>
  <si>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</si>
  <si>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</si>
  <si>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</si>
  <si>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</si>
  <si>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</si>
  <si>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</si>
  <si>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</si>
  <si>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</si>
  <si>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</si>
  <si>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</si>
  <si>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</si>
  <si>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</si>
  <si>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</si>
  <si>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</si>
  <si>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</si>
  <si>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</si>
  <si>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</si>
  <si>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</si>
  <si>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</si>
  <si>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</si>
  <si>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</si>
  <si>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</si>
  <si>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</si>
  <si>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</si>
  <si>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</si>
  <si>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</si>
  <si>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</si>
  <si>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</si>
  <si>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</si>
  <si>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</si>
  <si>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</si>
  <si>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</si>
  <si>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</si>
  <si>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</si>
  <si>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</si>
  <si>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</si>
  <si>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</si>
  <si>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</si>
  <si>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</si>
  <si>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</si>
  <si>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</si>
  <si>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</si>
  <si>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</si>
  <si>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</si>
  <si>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</si>
  <si>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</si>
  <si>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</si>
  <si>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</si>
  <si>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</si>
  <si>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</si>
  <si>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</si>
  <si>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</si>
  <si>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</si>
  <si>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</si>
  <si>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</si>
  <si>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</si>
  <si>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</si>
  <si>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</si>
  <si>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</si>
  <si>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</si>
  <si>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</si>
  <si>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</si>
  <si>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</si>
  <si>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</si>
  <si>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</si>
  <si>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</si>
  <si>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</si>
  <si>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</si>
  <si>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</si>
  <si>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</si>
  <si>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</si>
  <si>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</si>
  <si>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</si>
  <si>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</si>
  <si>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</si>
  <si>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</si>
  <si>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</si>
  <si>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</si>
  <si>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</si>
  <si>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</si>
  <si>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</si>
  <si>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</si>
  <si>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</si>
  <si>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</si>
  <si>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</si>
  <si>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</si>
  <si>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</si>
  <si>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</si>
  <si>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</si>
  <si>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</si>
  <si>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</si>
  <si>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</si>
  <si>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</si>
  <si>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</si>
  <si>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</si>
  <si>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</si>
  <si>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</si>
  <si>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</si>
  <si>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</si>
  <si>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</si>
  <si>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</si>
  <si>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</si>
  <si>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</si>
  <si>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</si>
  <si>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</si>
  <si>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</si>
  <si>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</si>
  <si>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</si>
  <si>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</si>
  <si>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</si>
  <si>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</si>
  <si>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</si>
  <si>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</si>
  <si>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</si>
  <si>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</si>
  <si>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</si>
  <si>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</si>
  <si>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</si>
  <si>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</si>
  <si>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</si>
  <si>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</si>
  <si>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</si>
  <si>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</si>
  <si>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</si>
  <si>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</si>
  <si>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</si>
  <si>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</si>
  <si>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</si>
  <si>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</si>
  <si>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</si>
  <si>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</si>
  <si>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</si>
  <si>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</si>
  <si>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</si>
  <si>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</si>
  <si>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</si>
  <si>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</si>
  <si>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</si>
  <si>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</si>
  <si>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</si>
  <si>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</si>
  <si>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</si>
  <si>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</si>
  <si>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</si>
  <si>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</si>
  <si>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</si>
  <si>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</si>
  <si>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</si>
  <si>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</si>
  <si>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</si>
  <si>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</si>
  <si>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</si>
  <si>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</si>
  <si>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</si>
  <si>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</si>
  <si>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</si>
  <si>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</si>
  <si>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</si>
  <si>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</si>
  <si>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</si>
  <si>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</si>
  <si>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</si>
  <si>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</si>
  <si>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</si>
  <si>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</si>
  <si>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</si>
  <si>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</si>
  <si>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</si>
  <si>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</si>
  <si>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</si>
  <si>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</si>
  <si>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</si>
  <si>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</si>
  <si>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</si>
  <si>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</si>
  <si>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</si>
  <si>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</si>
  <si>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</si>
  <si>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</si>
  <si>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</si>
  <si>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</si>
  <si>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</si>
  <si>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</si>
  <si>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</si>
  <si>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</si>
  <si>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</si>
  <si>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</si>
  <si>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</si>
  <si>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</si>
  <si>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</si>
  <si>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</si>
  <si>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</si>
  <si>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</si>
  <si>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</si>
  <si>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</si>
  <si>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</si>
  <si>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</si>
  <si>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</si>
  <si>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</si>
  <si>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</si>
  <si>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</si>
  <si>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</si>
  <si>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</si>
  <si>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</si>
  <si>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</si>
  <si>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</si>
  <si>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</si>
  <si>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</si>
  <si>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</si>
  <si>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</si>
  <si>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</si>
  <si>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</si>
  <si>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</si>
  <si>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</si>
  <si>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</si>
  <si>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</si>
  <si>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</si>
  <si>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</si>
  <si>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</si>
  <si>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</si>
  <si>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</si>
  <si>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</si>
  <si>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</si>
  <si>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</si>
  <si>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</si>
  <si>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</si>
  <si>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</si>
  <si>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</si>
  <si>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</si>
  <si>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</si>
  <si>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</si>
  <si>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</si>
  <si>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</si>
  <si>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</si>
  <si>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</si>
  <si>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</si>
  <si>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</si>
  <si>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</si>
  <si>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</si>
  <si>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</si>
  <si>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</si>
  <si>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</si>
  <si>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</si>
  <si>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</si>
  <si>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</si>
  <si>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</si>
  <si>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</si>
  <si>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</si>
  <si>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</si>
  <si>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</si>
  <si>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</si>
  <si>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</si>
  <si>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</si>
  <si>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</si>
  <si>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</si>
  <si>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</si>
  <si>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</si>
  <si>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</si>
  <si>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</si>
  <si>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</si>
  <si>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</si>
  <si>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</si>
  <si>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</si>
  <si>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</si>
  <si>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</si>
  <si>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</si>
  <si>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</si>
  <si>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</si>
  <si>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</si>
  <si>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</si>
  <si>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</si>
  <si>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</si>
  <si>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</si>
  <si>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</si>
  <si>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</si>
  <si>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</si>
  <si>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</si>
  <si>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</si>
  <si>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</si>
  <si>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</si>
  <si>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</si>
  <si>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</si>
  <si>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</si>
  <si>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</si>
  <si>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</si>
  <si>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</si>
  <si>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</si>
  <si>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</si>
  <si>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</si>
  <si>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</si>
  <si>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</si>
  <si>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</si>
  <si>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</si>
  <si>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</si>
  <si>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</si>
  <si>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</si>
  <si>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</si>
  <si>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</si>
  <si>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</si>
  <si>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</si>
  <si>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</si>
  <si>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</si>
  <si>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</si>
  <si>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</si>
  <si>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</si>
  <si>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</si>
  <si>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</si>
  <si>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</si>
  <si>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</si>
  <si>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</si>
  <si>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</si>
  <si>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</si>
  <si>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</si>
  <si>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</si>
  <si>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</si>
  <si>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</si>
  <si>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</si>
  <si>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</si>
  <si>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</si>
  <si>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</si>
  <si>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</si>
  <si>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</si>
  <si>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</si>
  <si>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</si>
  <si>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</si>
  <si>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</si>
  <si>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</si>
  <si>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</si>
  <si>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</si>
  <si>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</si>
  <si>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</si>
  <si>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</si>
  <si>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</si>
  <si>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</si>
  <si>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</si>
  <si>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</si>
  <si>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</si>
  <si>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</si>
  <si>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</si>
  <si>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</si>
  <si>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</si>
  <si>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</si>
  <si>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</si>
  <si>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</si>
  <si>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</si>
  <si>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</si>
  <si>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</si>
  <si>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</si>
  <si>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</si>
  <si>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</si>
  <si>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</si>
  <si>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</si>
  <si>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</si>
  <si>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</si>
  <si>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</si>
  <si>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</si>
  <si>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</si>
  <si>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</si>
  <si>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</si>
  <si>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</si>
  <si>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</si>
  <si>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</si>
  <si>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</si>
  <si>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</si>
  <si>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</si>
  <si>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</si>
  <si>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</si>
  <si>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</si>
  <si>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</si>
  <si>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</si>
  <si>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</si>
  <si>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</si>
  <si>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</si>
  <si>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</si>
  <si>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</si>
  <si>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</si>
  <si>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</si>
  <si>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</si>
  <si>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</si>
  <si>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</si>
  <si>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</si>
  <si>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</si>
  <si>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</si>
  <si>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</si>
  <si>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</si>
  <si>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</si>
  <si>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</si>
  <si>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</si>
  <si>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</si>
  <si>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</si>
  <si>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</si>
  <si>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</si>
  <si>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</si>
  <si>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</si>
  <si>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</si>
  <si>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</si>
  <si>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</si>
  <si>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</si>
  <si>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</si>
  <si>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</si>
  <si>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</si>
  <si>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</si>
  <si>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</si>
  <si>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</si>
  <si>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</si>
  <si>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</si>
  <si>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</si>
  <si>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</si>
  <si>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</si>
  <si>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</si>
  <si>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</si>
  <si>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</si>
  <si>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</si>
  <si>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</si>
  <si>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</si>
  <si>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</si>
  <si>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</si>
  <si>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</si>
  <si>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</si>
  <si>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</si>
  <si>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</si>
  <si>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</si>
  <si>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</si>
  <si>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</si>
  <si>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</si>
  <si>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</si>
  <si>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</si>
  <si>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</si>
  <si>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</si>
  <si>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</si>
  <si>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</si>
  <si>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</si>
  <si>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</si>
  <si>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</si>
  <si>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</si>
  <si>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</si>
  <si>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</si>
  <si>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</si>
  <si>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</si>
  <si>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</si>
  <si>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</si>
  <si>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</si>
  <si>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</si>
  <si>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</si>
  <si>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</si>
  <si>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</si>
  <si>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</si>
  <si>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</si>
  <si>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</si>
  <si>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</si>
  <si>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</si>
  <si>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</si>
  <si>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</si>
  <si>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</si>
  <si>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</si>
  <si>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</si>
  <si>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</si>
  <si>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</si>
  <si>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</si>
  <si>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</si>
  <si>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</si>
  <si>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</si>
  <si>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</si>
  <si>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</si>
  <si>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</si>
  <si>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</si>
  <si>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</si>
  <si>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</si>
  <si>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</si>
  <si>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</si>
  <si>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</si>
  <si>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</si>
  <si>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</si>
  <si>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</si>
  <si>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</si>
  <si>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</si>
  <si>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</si>
  <si>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</si>
  <si>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</si>
  <si>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</si>
  <si>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</si>
  <si>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</si>
  <si>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</si>
  <si>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</si>
  <si>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</si>
  <si>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</si>
  <si>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</si>
  <si>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</si>
  <si>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</si>
  <si>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</si>
  <si>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</si>
  <si>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</si>
  <si>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</si>
  <si>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</si>
  <si>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</si>
  <si>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</si>
  <si>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</si>
  <si>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</si>
  <si>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</si>
  <si>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</si>
  <si>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</si>
  <si>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</si>
  <si>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</si>
  <si>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</si>
  <si>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</si>
  <si>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</si>
  <si>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</si>
  <si>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</si>
  <si>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</si>
  <si>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</si>
  <si>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</si>
  <si>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</si>
  <si>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</si>
  <si>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</si>
  <si>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</si>
  <si>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</si>
  <si>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</si>
  <si>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</si>
  <si>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</si>
  <si>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</si>
  <si>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</si>
  <si>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</si>
  <si>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</si>
  <si>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</si>
  <si>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</si>
  <si>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</si>
  <si>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</si>
  <si>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</si>
  <si>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</si>
  <si>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</si>
  <si>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</si>
  <si>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</si>
  <si>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</si>
  <si>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</si>
  <si>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</si>
  <si>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</si>
  <si>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</si>
  <si>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</si>
  <si>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</si>
  <si>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</si>
  <si>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</si>
  <si>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</si>
  <si>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</si>
  <si>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</si>
  <si>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</si>
  <si>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</si>
  <si>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</si>
  <si>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</si>
  <si>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</si>
  <si>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</si>
  <si>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</si>
  <si>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</si>
  <si>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</si>
  <si>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</si>
  <si>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</si>
  <si>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</si>
  <si>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</si>
  <si>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</si>
  <si>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</si>
  <si>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</si>
  <si>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</si>
  <si>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</si>
  <si>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</si>
  <si>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</si>
  <si>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</si>
  <si>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</si>
  <si>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</si>
  <si>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</si>
  <si>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</si>
  <si>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</si>
  <si>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</si>
  <si>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</si>
  <si>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</si>
  <si>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</si>
  <si>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</si>
  <si>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</si>
  <si>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</si>
  <si>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</si>
  <si>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</si>
  <si>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</si>
  <si>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</si>
  <si>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</si>
  <si>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</si>
  <si>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</si>
  <si>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</si>
  <si>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</si>
  <si>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</si>
  <si>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</si>
  <si>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</si>
  <si>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</si>
  <si>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</si>
  <si>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</si>
  <si>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</si>
  <si>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</si>
  <si>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</si>
  <si>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</si>
  <si>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</si>
  <si>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</si>
  <si>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</si>
  <si>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</si>
  <si>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</si>
  <si>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</si>
  <si>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</si>
  <si>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</si>
  <si>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</si>
  <si>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</si>
  <si>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</si>
  <si>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</si>
  <si>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</si>
  <si>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</si>
  <si>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</si>
  <si>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</si>
  <si>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</si>
  <si>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</si>
  <si>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</si>
  <si>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</si>
  <si>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</si>
  <si>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</si>
  <si>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</si>
  <si>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</si>
  <si>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</si>
  <si>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</si>
  <si>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</si>
  <si>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</si>
  <si>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</si>
  <si>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</si>
  <si>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</si>
  <si>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</si>
  <si>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</si>
  <si>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</si>
  <si>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</si>
  <si>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</si>
  <si>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</si>
  <si>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</si>
  <si>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</si>
  <si>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</si>
  <si>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</si>
  <si>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</si>
  <si>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</si>
  <si>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</si>
  <si>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</si>
  <si>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</si>
  <si>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</si>
  <si>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</si>
  <si>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</si>
  <si>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</si>
  <si>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</si>
  <si>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</si>
  <si>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</si>
  <si>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</si>
  <si>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</si>
  <si>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</si>
  <si>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</si>
  <si>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</si>
  <si>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</si>
  <si>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</si>
  <si>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</si>
  <si>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</si>
  <si>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</si>
  <si>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</si>
  <si>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</si>
  <si>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</si>
  <si>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</si>
  <si>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</si>
  <si>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</si>
  <si>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</si>
  <si>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</si>
  <si>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</si>
  <si>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</si>
  <si>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</si>
  <si>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</si>
  <si>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</si>
  <si>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</si>
  <si>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</si>
  <si>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</si>
  <si>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</si>
  <si>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</si>
  <si>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</si>
  <si>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</si>
  <si>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</si>
  <si>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</si>
  <si>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</si>
  <si>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</si>
  <si>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</si>
  <si>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</si>
  <si>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</si>
  <si>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</si>
  <si>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</si>
  <si>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</si>
  <si>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</si>
  <si>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</si>
  <si>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</si>
  <si>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</si>
  <si>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</si>
  <si>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</si>
  <si>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</si>
  <si>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</si>
  <si>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</si>
  <si>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</si>
  <si>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</si>
  <si>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</si>
  <si>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</si>
  <si>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</si>
  <si>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</si>
  <si>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</si>
  <si>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</si>
  <si>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</si>
  <si>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</si>
  <si>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</si>
  <si>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</si>
  <si>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</si>
  <si>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</si>
  <si>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</si>
  <si>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</si>
  <si>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</si>
  <si>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</si>
  <si>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</si>
  <si>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</si>
  <si>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</si>
  <si>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</si>
  <si>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</si>
  <si>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</si>
  <si>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</si>
  <si>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</si>
  <si>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</si>
  <si>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</si>
  <si>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</si>
  <si>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</si>
  <si>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</si>
  <si>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</si>
  <si>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</si>
  <si>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</si>
  <si>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</si>
  <si>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</si>
  <si>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</si>
  <si>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</si>
  <si>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</si>
  <si>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</si>
  <si>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</si>
  <si>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</si>
  <si>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</si>
  <si>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</si>
  <si>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</si>
  <si>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</si>
  <si>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</si>
  <si>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</si>
  <si>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</si>
  <si>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</si>
  <si>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</si>
  <si>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</si>
  <si>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</si>
  <si>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</si>
  <si>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</si>
  <si>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</si>
  <si>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</si>
  <si>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</si>
  <si>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</si>
  <si>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</si>
  <si>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</si>
  <si>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</si>
  <si>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</si>
  <si>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</si>
  <si>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</si>
  <si>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</si>
  <si>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</si>
  <si>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</si>
  <si>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</si>
  <si>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</si>
  <si>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</si>
  <si>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</si>
  <si>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</si>
  <si>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</si>
  <si>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</si>
  <si>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</si>
  <si>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</si>
  <si>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</si>
  <si>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</si>
  <si>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</si>
  <si>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</si>
  <si>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</si>
  <si>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</si>
  <si>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</si>
  <si>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</si>
  <si>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</si>
  <si>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</si>
  <si>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</si>
  <si>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</si>
  <si>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</si>
  <si>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</si>
  <si>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</si>
  <si>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</si>
  <si>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</si>
  <si>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</si>
  <si>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</si>
  <si>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</si>
  <si>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</si>
  <si>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</si>
  <si>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</si>
  <si>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</si>
  <si>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</si>
  <si>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</si>
  <si>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</si>
  <si>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</si>
  <si>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</si>
  <si>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</si>
  <si>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</si>
  <si>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</si>
  <si>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</si>
  <si>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</si>
  <si>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</si>
  <si>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</si>
  <si>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</si>
  <si>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</si>
  <si>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</si>
  <si>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</si>
  <si>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</si>
  <si>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</si>
  <si>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</si>
  <si>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</si>
  <si>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</si>
  <si>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</si>
  <si>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</si>
  <si>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</si>
  <si>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</si>
  <si>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</si>
  <si>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</si>
  <si>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</si>
  <si>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</si>
  <si>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</si>
  <si>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</si>
  <si>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</si>
  <si>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</si>
  <si>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</si>
  <si>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</si>
  <si>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</si>
  <si>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</si>
  <si>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</si>
  <si>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</si>
  <si>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</si>
  <si>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</si>
  <si>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</si>
  <si>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</si>
  <si>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</si>
  <si>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</si>
  <si>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</si>
  <si>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</si>
  <si>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</si>
  <si>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</si>
  <si>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</si>
  <si>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</si>
  <si>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</si>
  <si>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</si>
  <si>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</si>
  <si>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</si>
  <si>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</si>
  <si>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</si>
  <si>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</si>
  <si>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</si>
  <si>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</si>
  <si>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</si>
  <si>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</si>
  <si>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</si>
  <si>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</si>
  <si>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</si>
  <si>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</si>
  <si>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</si>
  <si>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</si>
  <si>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</si>
  <si>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</si>
  <si>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</si>
  <si>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</si>
  <si>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</si>
  <si>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</si>
  <si>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</si>
  <si>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</si>
  <si>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</si>
  <si>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</si>
  <si>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</si>
  <si>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</si>
  <si>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</si>
  <si>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</si>
  <si>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</si>
  <si>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</si>
  <si>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</si>
  <si>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</si>
  <si>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</si>
  <si>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</si>
  <si>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</si>
  <si>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</si>
  <si>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</si>
  <si>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</si>
  <si>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</si>
  <si>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</si>
  <si>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</si>
  <si>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</si>
  <si>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</si>
  <si>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</si>
  <si>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</si>
  <si>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</si>
  <si>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</si>
  <si>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</si>
  <si>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</si>
  <si>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</si>
  <si>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</si>
  <si>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</si>
  <si>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</si>
  <si>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</si>
  <si>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</si>
  <si>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</si>
  <si>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</si>
  <si>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</si>
  <si>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</si>
  <si>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</si>
  <si>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</si>
  <si>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</si>
  <si>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</si>
  <si>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</si>
  <si>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</si>
  <si>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</si>
  <si>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</si>
  <si>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</si>
  <si>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</si>
  <si>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</si>
  <si>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</si>
  <si>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</si>
  <si>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</si>
  <si>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</si>
  <si>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</si>
  <si>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</si>
  <si>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</si>
  <si>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</si>
  <si>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</si>
  <si>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</si>
  <si>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</si>
  <si>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</si>
  <si>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</si>
  <si>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</si>
  <si>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</si>
  <si>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</si>
  <si>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</si>
  <si>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</si>
  <si>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</si>
  <si>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</si>
  <si>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</si>
  <si>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</si>
  <si>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</si>
  <si>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</si>
  <si>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</si>
  <si>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</si>
  <si>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</si>
  <si>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</si>
  <si>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</si>
  <si>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</si>
  <si>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</si>
  <si>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</si>
  <si>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</si>
  <si>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</si>
  <si>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</si>
  <si>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</si>
  <si>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</si>
  <si>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</si>
  <si>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</si>
  <si>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</si>
  <si>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</si>
  <si>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</si>
  <si>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</si>
  <si>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</si>
  <si>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</si>
  <si>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</si>
  <si>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</si>
  <si>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</si>
  <si>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</si>
  <si>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</si>
  <si>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</si>
  <si>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</si>
  <si>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</si>
  <si>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</si>
  <si>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</si>
  <si>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</si>
  <si>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</si>
  <si>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</si>
  <si>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</si>
  <si>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</si>
  <si>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</si>
  <si>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</si>
  <si>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</si>
  <si>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</si>
  <si>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</si>
  <si>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</si>
  <si>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</si>
  <si>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</si>
  <si>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</si>
  <si>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</si>
  <si>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</si>
  <si>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</si>
  <si>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</si>
  <si>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</si>
  <si>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</si>
  <si>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</si>
  <si>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</si>
  <si>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</si>
  <si>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</si>
  <si>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</si>
  <si>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</si>
  <si>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</si>
  <si>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</si>
  <si>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</si>
  <si>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</si>
  <si>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</si>
  <si>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</si>
  <si>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</si>
  <si>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</si>
  <si>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</si>
  <si>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</si>
  <si>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</si>
  <si>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</si>
  <si>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</si>
  <si>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</si>
  <si>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</si>
  <si>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</si>
  <si>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</si>
  <si>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</si>
  <si>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</si>
  <si>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</si>
  <si>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</si>
  <si>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</si>
  <si>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</si>
  <si>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</si>
  <si>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</si>
  <si>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</si>
  <si>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</si>
  <si>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</si>
  <si>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</si>
  <si>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</si>
  <si>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</si>
  <si>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</si>
  <si>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</si>
  <si>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</si>
  <si>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</si>
  <si>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</si>
  <si>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</si>
  <si>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</si>
  <si>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</si>
  <si>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</si>
  <si>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</si>
  <si>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</si>
  <si>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</si>
  <si>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</si>
  <si>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</si>
  <si>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</si>
  <si>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</si>
  <si>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</si>
  <si>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</si>
  <si>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</si>
  <si>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</si>
  <si>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</si>
  <si>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</si>
  <si>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</si>
  <si>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</si>
  <si>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</si>
  <si>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</si>
  <si>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</si>
  <si>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</si>
  <si>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</si>
  <si>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</si>
  <si>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</si>
  <si>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</si>
  <si>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</si>
  <si>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</si>
  <si>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</si>
  <si>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</si>
  <si>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</si>
  <si>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</si>
  <si>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</si>
  <si>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</si>
  <si>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</si>
  <si>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</si>
  <si>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</si>
  <si>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</si>
  <si>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</si>
  <si>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</si>
  <si>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</si>
  <si>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</si>
  <si>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</si>
  <si>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</si>
  <si>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</si>
  <si>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</si>
  <si>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</si>
  <si>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</si>
  <si>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</si>
  <si>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</si>
  <si>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</si>
  <si>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</si>
  <si>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</si>
  <si>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</si>
  <si>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</si>
  <si>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</si>
  <si>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</si>
  <si>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</si>
  <si>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</si>
  <si>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</si>
  <si>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</si>
  <si>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</si>
  <si>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</si>
  <si>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</si>
  <si>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</si>
  <si>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</si>
  <si>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</si>
  <si>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</si>
  <si>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</si>
  <si>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</si>
  <si>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</si>
  <si>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</si>
  <si>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</si>
  <si>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</si>
  <si>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</si>
  <si>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</si>
  <si>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</si>
  <si>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</si>
  <si>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</si>
  <si>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</si>
  <si>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</si>
  <si>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</si>
  <si>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</si>
  <si>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</si>
  <si>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</si>
  <si>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</si>
  <si>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</si>
  <si>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</si>
  <si>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</si>
  <si>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</si>
  <si>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</si>
  <si>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</si>
  <si>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</si>
  <si>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</si>
  <si>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</si>
  <si>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</si>
  <si>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</si>
  <si>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</si>
  <si>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</si>
  <si>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</si>
  <si>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</si>
  <si>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</si>
  <si>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</si>
  <si>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</si>
  <si>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</si>
  <si>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</si>
  <si>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</si>
  <si>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</si>
  <si>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</si>
  <si>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</si>
  <si>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</si>
  <si>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</si>
  <si>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</si>
  <si>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</si>
  <si>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</si>
  <si>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</si>
  <si>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</si>
  <si>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</si>
  <si>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</si>
  <si>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</si>
  <si>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</si>
  <si>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</si>
  <si>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</si>
  <si>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</si>
  <si>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</si>
  <si>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</si>
  <si>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</si>
  <si>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</si>
  <si>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</si>
  <si>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</si>
  <si>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</si>
  <si>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</si>
  <si>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</si>
  <si>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</si>
  <si>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</si>
  <si>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</si>
  <si>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</si>
  <si>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</si>
  <si>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</si>
  <si>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</si>
  <si>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</si>
  <si>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</si>
  <si>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</si>
  <si>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</si>
  <si>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</si>
  <si>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</si>
  <si>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</si>
  <si>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</si>
  <si>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</si>
  <si>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</si>
  <si>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</si>
  <si>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</si>
  <si>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</si>
  <si>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</si>
  <si>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</si>
  <si>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</si>
  <si>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</si>
  <si>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</si>
  <si>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</si>
  <si>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</si>
  <si>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</si>
  <si>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</si>
  <si>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</si>
  <si>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</si>
  <si>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</si>
  <si>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</si>
  <si>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</si>
  <si>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</si>
  <si>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</si>
  <si>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</si>
  <si>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</si>
  <si>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</si>
  <si>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</si>
  <si>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</si>
  <si>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</si>
  <si>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</si>
  <si>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</si>
  <si>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</si>
  <si>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</si>
  <si>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</si>
  <si>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</si>
  <si>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</si>
  <si>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</si>
  <si>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</si>
  <si>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</si>
  <si>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</si>
  <si>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</si>
  <si>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</si>
  <si>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</si>
  <si>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</si>
  <si>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</si>
  <si>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</si>
  <si>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</si>
  <si>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</si>
  <si>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</si>
  <si>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</si>
  <si>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</si>
  <si>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</si>
  <si>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</si>
  <si>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</si>
  <si>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</si>
  <si>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</si>
  <si>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</si>
  <si>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</si>
  <si>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</si>
  <si>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</si>
  <si>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</si>
  <si>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</si>
  <si>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</si>
  <si>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</si>
  <si>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</si>
  <si>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</si>
  <si>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</si>
  <si>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</si>
  <si>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</si>
  <si>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</si>
  <si>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</si>
  <si>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</si>
  <si>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</si>
  <si>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</si>
  <si>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</si>
  <si>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</si>
  <si>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</si>
  <si>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</si>
  <si>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</si>
  <si>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</si>
  <si>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</si>
  <si>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</si>
  <si>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</si>
  <si>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</si>
  <si>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</si>
  <si>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</si>
  <si>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</si>
  <si>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</si>
  <si>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</si>
  <si>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</si>
  <si>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</si>
  <si>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</si>
  <si>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</si>
  <si>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</si>
  <si>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</si>
  <si>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</si>
  <si>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</si>
  <si>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</si>
  <si>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</si>
  <si>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</si>
  <si>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</si>
  <si>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</si>
  <si>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</si>
  <si>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</si>
  <si>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</si>
  <si>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</si>
  <si>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</si>
  <si>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</si>
  <si>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</si>
  <si>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</si>
  <si>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</si>
  <si>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</si>
  <si>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</si>
  <si>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</si>
  <si>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</si>
  <si>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</si>
  <si>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</si>
  <si>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</si>
  <si>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</si>
  <si>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</si>
  <si>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</si>
  <si>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</si>
  <si>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</si>
  <si>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</si>
  <si>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</si>
  <si>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</si>
  <si>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</si>
  <si>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</si>
  <si>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</si>
  <si>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</si>
  <si>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</si>
  <si>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</si>
  <si>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</si>
  <si>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</si>
  <si>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</si>
  <si>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</si>
  <si>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</si>
  <si>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</si>
  <si>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</si>
  <si>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</si>
  <si>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</si>
  <si>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</si>
  <si>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</si>
  <si>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</si>
  <si>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</si>
  <si>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</si>
  <si>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</si>
  <si>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</si>
  <si>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</si>
  <si>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</si>
  <si>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</si>
  <si>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</si>
  <si>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</si>
  <si>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</si>
  <si>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</si>
  <si>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</si>
  <si>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</si>
  <si>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</si>
  <si>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</si>
  <si>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</si>
  <si>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</si>
  <si>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</si>
  <si>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</si>
  <si>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</si>
  <si>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</si>
  <si>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</si>
  <si>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</si>
  <si>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</si>
  <si>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</si>
  <si>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</si>
  <si>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</si>
  <si>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</si>
  <si>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</si>
  <si>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</si>
  <si>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</si>
  <si>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</si>
  <si>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</si>
  <si>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</si>
  <si>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</si>
  <si>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</si>
  <si>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</si>
  <si>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</si>
  <si>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</si>
  <si>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</si>
  <si>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</si>
  <si>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</si>
  <si>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</si>
  <si>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</si>
  <si>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</si>
  <si>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</si>
  <si>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</si>
  <si>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</si>
  <si>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</si>
  <si>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</si>
  <si>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</si>
  <si>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</si>
  <si>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</si>
  <si>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</si>
  <si>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</si>
  <si>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</si>
  <si>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</si>
  <si>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</si>
  <si>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</si>
  <si>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</si>
  <si>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</si>
  <si>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</si>
  <si>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</si>
  <si>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</si>
  <si>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</si>
  <si>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</si>
  <si>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</si>
  <si>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</si>
  <si>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</si>
  <si>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</si>
  <si>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</si>
  <si>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</si>
  <si>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</si>
  <si>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</si>
  <si>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</si>
  <si>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</si>
  <si>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</si>
  <si>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</si>
  <si>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</si>
  <si>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</si>
  <si>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</si>
  <si>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</si>
  <si>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</si>
  <si>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</si>
  <si>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</si>
  <si>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</si>
  <si>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</si>
  <si>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</si>
  <si>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</si>
  <si>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</si>
  <si>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</si>
  <si>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</si>
  <si>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</si>
  <si>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</si>
  <si>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</si>
  <si>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</si>
  <si>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</si>
  <si>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</si>
  <si>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</si>
  <si>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</si>
  <si>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</si>
  <si>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</si>
  <si>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</si>
  <si>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</si>
  <si>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</si>
  <si>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</si>
  <si>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</si>
  <si>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</si>
  <si>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</si>
  <si>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</si>
  <si>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</si>
  <si>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</si>
  <si>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</si>
  <si>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</si>
  <si>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</si>
  <si>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</si>
  <si>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</si>
  <si>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</si>
  <si>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</si>
  <si>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</si>
  <si>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</si>
  <si>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</si>
  <si>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</si>
  <si>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</si>
  <si>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</si>
  <si>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</si>
  <si>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</si>
  <si>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</si>
  <si>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</si>
  <si>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</si>
  <si>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</si>
  <si>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</si>
  <si>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</si>
  <si>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</si>
  <si>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</si>
  <si>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</si>
  <si>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</si>
  <si>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</si>
  <si>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</si>
  <si>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</si>
  <si>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</si>
  <si>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</si>
  <si>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</si>
  <si>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</si>
  <si>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</si>
  <si>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</si>
  <si>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</si>
  <si>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</si>
  <si>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</si>
  <si>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</si>
  <si>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</si>
  <si>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</si>
  <si>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</si>
  <si>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</si>
  <si>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</si>
  <si>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</si>
  <si>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</si>
  <si>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</si>
  <si>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</si>
  <si>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</si>
  <si>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</si>
  <si>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</si>
  <si>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</si>
  <si>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</si>
  <si>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</si>
  <si>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</si>
  <si>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</si>
  <si>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</si>
  <si>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</si>
  <si>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</si>
  <si>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</si>
  <si>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</si>
  <si>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</si>
  <si>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</si>
  <si>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</si>
  <si>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</si>
  <si>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</si>
  <si>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</si>
  <si>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</si>
  <si>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</si>
  <si>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</si>
  <si>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</si>
  <si>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</si>
  <si>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</si>
  <si>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</si>
  <si>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</si>
  <si>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</si>
  <si>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</si>
  <si>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</si>
  <si>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</si>
  <si>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</si>
  <si>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</si>
  <si>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</si>
  <si>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</si>
  <si>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</si>
  <si>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</si>
  <si>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</si>
  <si>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</si>
  <si>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</si>
  <si>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</si>
  <si>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</si>
  <si>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</si>
  <si>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</si>
  <si>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</si>
  <si>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</si>
  <si>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</si>
  <si>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</si>
  <si>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</si>
  <si>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</si>
  <si>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</si>
  <si>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</si>
  <si>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</si>
  <si>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</si>
  <si>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</si>
  <si>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</si>
  <si>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</si>
  <si>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</si>
  <si>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</si>
  <si>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</si>
  <si>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</si>
  <si>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</si>
  <si>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</si>
  <si>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</si>
  <si>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</si>
  <si>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</si>
  <si>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</si>
  <si>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</si>
  <si>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</si>
  <si>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</si>
  <si>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</si>
  <si>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</si>
  <si>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</si>
  <si>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</si>
  <si>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</si>
  <si>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</si>
  <si>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</si>
  <si>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</si>
  <si>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</si>
  <si>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</si>
  <si>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</si>
  <si>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</si>
  <si>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</si>
  <si>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</si>
  <si>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</si>
  <si>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</si>
  <si>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</si>
  <si>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</si>
  <si>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</si>
  <si>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</si>
  <si>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</si>
  <si>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</si>
  <si>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</si>
  <si>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</si>
  <si>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</si>
  <si>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</si>
  <si>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</si>
  <si>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</si>
  <si>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</si>
  <si>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</si>
  <si>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</si>
  <si>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</si>
  <si>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</si>
  <si>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</si>
  <si>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</si>
  <si>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</si>
  <si>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</si>
  <si>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</si>
  <si>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</si>
  <si>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</si>
  <si>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</si>
  <si>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</si>
  <si>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</si>
  <si>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</si>
  <si>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</si>
  <si>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</si>
  <si>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</si>
  <si>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</si>
  <si>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</si>
  <si>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</si>
  <si>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</si>
  <si>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</si>
  <si>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</si>
  <si>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</si>
  <si>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</si>
  <si>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</si>
  <si>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</si>
  <si>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</si>
  <si>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</si>
  <si>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</si>
  <si>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</si>
  <si>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</si>
  <si>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</si>
  <si>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</si>
  <si>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</si>
  <si>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</si>
  <si>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</si>
  <si>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</si>
  <si>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</si>
  <si>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</si>
  <si>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</si>
  <si>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</si>
  <si>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</si>
  <si>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</si>
  <si>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</si>
  <si>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</si>
  <si>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</si>
  <si>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</si>
  <si>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</si>
  <si>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</si>
  <si>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</si>
  <si>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</si>
  <si>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</si>
  <si>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</si>
  <si>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</si>
  <si>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</si>
  <si>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</si>
  <si>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</si>
  <si>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</si>
  <si>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</si>
  <si>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</si>
  <si>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</si>
  <si>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</si>
  <si>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</si>
  <si>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</si>
  <si>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</si>
  <si>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</si>
  <si>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</si>
  <si>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</si>
  <si>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</si>
  <si>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</si>
  <si>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</si>
  <si>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</si>
  <si>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</si>
  <si>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</si>
  <si>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</si>
  <si>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</si>
  <si>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</si>
  <si>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</si>
  <si>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</si>
  <si>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</si>
  <si>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</si>
  <si>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</si>
  <si>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</si>
  <si>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</si>
  <si>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</si>
  <si>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</si>
  <si>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</si>
  <si>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</si>
  <si>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</si>
  <si>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</si>
  <si>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</si>
  <si>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</si>
  <si>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</si>
  <si>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</si>
  <si>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</si>
  <si>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</si>
  <si>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</si>
  <si>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</si>
  <si>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</si>
  <si>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</si>
  <si>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</si>
  <si>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</si>
  <si>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</si>
  <si>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</si>
  <si>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</si>
  <si>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</si>
  <si>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</si>
  <si>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</si>
  <si>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</si>
  <si>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</si>
  <si>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</si>
  <si>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</si>
  <si>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</si>
  <si>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</si>
  <si>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</si>
  <si>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</si>
  <si>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</si>
  <si>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</si>
  <si>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</si>
  <si>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</si>
  <si>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</si>
  <si>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</si>
  <si>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</si>
  <si>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</si>
  <si>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</si>
  <si>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</si>
  <si>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</si>
  <si>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</si>
  <si>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</si>
  <si>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</si>
  <si>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</si>
  <si>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</si>
  <si>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</si>
  <si>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</si>
  <si>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</si>
  <si>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</si>
  <si>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</si>
  <si>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</si>
  <si>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</si>
  <si>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</si>
  <si>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</si>
  <si>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</si>
  <si>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</si>
  <si>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</si>
  <si>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</si>
  <si>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</si>
  <si>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</si>
  <si>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</si>
  <si>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</si>
  <si>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</si>
  <si>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</si>
  <si>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</si>
  <si>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</si>
  <si>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</si>
  <si>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</si>
  <si>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</si>
  <si>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</si>
  <si>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</si>
  <si>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</si>
  <si>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</si>
  <si>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</si>
  <si>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</si>
  <si>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</si>
  <si>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</si>
  <si>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</si>
  <si>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</si>
  <si>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</si>
  <si>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</si>
  <si>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</si>
  <si>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</si>
  <si>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</si>
  <si>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</si>
  <si>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</si>
  <si>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</si>
  <si>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</si>
  <si>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</si>
  <si>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</si>
  <si>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</si>
  <si>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</si>
  <si>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</si>
  <si>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</si>
  <si>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</si>
  <si>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</si>
  <si>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</si>
  <si>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</si>
  <si>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</si>
  <si>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</si>
  <si>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</si>
  <si>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</si>
  <si>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</si>
  <si>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</si>
  <si>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</si>
  <si>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</si>
  <si>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</si>
  <si>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</si>
  <si>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</si>
  <si>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</si>
  <si>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</si>
  <si>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</si>
  <si>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</si>
  <si>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</si>
  <si>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</si>
  <si>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</si>
  <si>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</si>
  <si>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</si>
  <si>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</si>
  <si>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</si>
  <si>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</si>
  <si>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</si>
  <si>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</si>
  <si>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</si>
  <si>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</si>
  <si>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</si>
  <si>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</si>
  <si>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</si>
  <si>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</si>
  <si>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</si>
  <si>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</si>
  <si>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</si>
  <si>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</si>
  <si>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</si>
  <si>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</si>
  <si>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</si>
  <si>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</si>
  <si>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</si>
  <si>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</si>
  <si>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</si>
  <si>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</si>
  <si>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</si>
  <si>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</si>
  <si>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</si>
  <si>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</si>
  <si>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</si>
  <si>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</si>
  <si>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</si>
  <si>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</si>
  <si>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</si>
  <si>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</si>
  <si>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</si>
  <si>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</si>
  <si>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</si>
  <si>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</si>
  <si>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</si>
  <si>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</si>
  <si>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</si>
  <si>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</si>
  <si>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</si>
  <si>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</si>
  <si>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</si>
  <si>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</si>
  <si>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</si>
  <si>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</si>
  <si>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</si>
  <si>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</si>
  <si>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</si>
  <si>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</si>
  <si>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</si>
  <si>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</si>
  <si>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</si>
  <si>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</si>
  <si>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</si>
  <si>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</si>
  <si>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</si>
  <si>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</si>
  <si>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</si>
  <si>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</si>
  <si>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</si>
  <si>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</si>
  <si>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</si>
  <si>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</si>
  <si>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</si>
  <si>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</si>
  <si>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</si>
  <si>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</si>
  <si>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</si>
  <si>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</si>
  <si>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</si>
  <si>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</si>
  <si>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</si>
  <si>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</si>
  <si>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</si>
  <si>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</si>
  <si>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</si>
  <si>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</si>
  <si>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</si>
  <si>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</si>
  <si>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</si>
  <si>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</si>
  <si>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</si>
  <si>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</si>
  <si>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</si>
  <si>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</si>
  <si>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</si>
  <si>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</si>
  <si>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</si>
  <si>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</si>
  <si>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</si>
  <si>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</si>
  <si>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</si>
  <si>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</si>
  <si>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</si>
  <si>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</si>
  <si>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</si>
  <si>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</si>
  <si>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</si>
  <si>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</si>
  <si>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</si>
  <si>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</si>
  <si>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</si>
  <si>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</si>
  <si>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</si>
  <si>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</si>
  <si>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</si>
  <si>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</si>
  <si>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</si>
  <si>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</si>
  <si>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</si>
  <si>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</si>
  <si>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</si>
  <si>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</si>
  <si>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</si>
  <si>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</si>
  <si>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</si>
  <si>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</si>
  <si>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</si>
  <si>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</si>
  <si>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</si>
  <si>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</si>
  <si>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</si>
  <si>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</si>
  <si>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</si>
  <si>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</si>
  <si>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</si>
  <si>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</si>
  <si>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</si>
  <si>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</si>
  <si>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</si>
  <si>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</si>
  <si>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</si>
  <si>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</si>
  <si>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</si>
  <si>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</si>
  <si>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</si>
  <si>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</si>
  <si>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</si>
  <si>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</si>
  <si>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</si>
  <si>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</si>
  <si>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</si>
  <si>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</si>
  <si>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</si>
  <si>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</si>
  <si>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</si>
  <si>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</si>
  <si>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</si>
  <si>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</si>
  <si>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</si>
  <si>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</si>
  <si>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</si>
  <si>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</si>
  <si>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</si>
  <si>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</si>
  <si>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</si>
  <si>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</si>
  <si>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</si>
  <si>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</si>
  <si>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</si>
  <si>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</si>
  <si>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</si>
  <si>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</si>
  <si>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</si>
  <si>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</si>
  <si>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</si>
  <si>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</si>
  <si>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</si>
  <si>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</si>
  <si>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</si>
  <si>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</si>
  <si>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</si>
  <si>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</si>
  <si>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</si>
  <si>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</si>
  <si>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</si>
  <si>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</si>
  <si>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</si>
  <si>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</si>
  <si>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</si>
  <si>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</si>
  <si>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</si>
  <si>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</si>
  <si>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</si>
  <si>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</si>
  <si>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</si>
  <si>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</si>
  <si>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</si>
  <si>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</si>
  <si>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</si>
  <si>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</si>
  <si>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</si>
  <si>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</si>
  <si>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</si>
  <si>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</si>
  <si>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</si>
  <si>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</si>
  <si>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</si>
  <si>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</si>
  <si>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</si>
  <si>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</si>
  <si>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</si>
  <si>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</si>
  <si>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</si>
  <si>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</si>
  <si>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</si>
  <si>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</si>
  <si>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</si>
  <si>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</si>
  <si>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</si>
  <si>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</si>
  <si>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</si>
  <si>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</si>
  <si>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</si>
  <si>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</si>
  <si>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</si>
  <si>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</si>
  <si>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</si>
  <si>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</si>
  <si>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</si>
  <si>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</si>
  <si>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</si>
  <si>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</si>
  <si>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</si>
  <si>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</si>
  <si>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</si>
  <si>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</si>
  <si>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</si>
  <si>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</si>
  <si>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</si>
  <si>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</si>
  <si>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</si>
  <si>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</si>
  <si>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</si>
  <si>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</si>
  <si>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</si>
  <si>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</si>
  <si>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</si>
  <si>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</si>
  <si>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</si>
  <si>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</si>
  <si>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</si>
  <si>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</si>
  <si>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</si>
  <si>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</si>
  <si>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</si>
  <si>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</si>
  <si>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</si>
  <si>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</si>
  <si>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</si>
  <si>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</si>
  <si>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</si>
  <si>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</si>
  <si>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</si>
  <si>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</si>
  <si>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</si>
  <si>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</si>
  <si>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</si>
  <si>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</si>
  <si>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</si>
  <si>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</si>
  <si>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</si>
  <si>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</si>
  <si>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</si>
  <si>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</si>
  <si>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</si>
  <si>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</si>
  <si>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</si>
  <si>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</si>
  <si>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</si>
  <si>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</si>
  <si>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</si>
  <si>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</si>
  <si>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</si>
  <si>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</si>
  <si>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</si>
  <si>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</si>
  <si>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</si>
  <si>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</si>
  <si>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</si>
  <si>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</si>
  <si>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</si>
  <si>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</si>
  <si>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</si>
  <si>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</si>
  <si>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</si>
  <si>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</si>
  <si>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</si>
  <si>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</si>
  <si>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</si>
  <si>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</si>
  <si>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</si>
  <si>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</si>
  <si>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</si>
  <si>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</si>
  <si>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</si>
  <si>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</si>
  <si>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</si>
  <si>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</si>
  <si>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</si>
  <si>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</si>
  <si>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</si>
  <si>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</si>
  <si>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</si>
  <si>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</si>
  <si>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</si>
  <si>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</si>
  <si>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</si>
  <si>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</si>
  <si>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</si>
  <si>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</si>
  <si>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</si>
  <si>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</si>
  <si>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</si>
  <si>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</si>
  <si>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</si>
  <si>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</si>
  <si>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</si>
  <si>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</si>
  <si>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</si>
  <si>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</si>
  <si>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</si>
  <si>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</si>
  <si>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</si>
  <si>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</si>
  <si>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</si>
  <si>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</si>
  <si>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</si>
  <si>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</si>
  <si>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</si>
  <si>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</si>
  <si>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</si>
  <si>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</si>
  <si>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</si>
  <si>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</si>
  <si>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</si>
  <si>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</si>
  <si>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</si>
  <si>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</si>
  <si>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</si>
  <si>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</si>
  <si>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</si>
  <si>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</si>
  <si>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</si>
  <si>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</si>
  <si>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</si>
  <si>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</si>
  <si>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</si>
  <si>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</si>
  <si>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</si>
  <si>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</si>
  <si>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</si>
  <si>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</si>
  <si>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</si>
  <si>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</si>
  <si>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</si>
  <si>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</si>
  <si>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</si>
  <si>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</si>
  <si>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</si>
  <si>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</si>
  <si>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</si>
  <si>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</si>
  <si>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</si>
  <si>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</si>
  <si>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</si>
  <si>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</si>
  <si>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</si>
  <si>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</si>
  <si>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</si>
  <si>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</si>
  <si>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</si>
  <si>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</si>
  <si>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</si>
  <si>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</si>
  <si>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</si>
  <si>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</si>
  <si>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</si>
  <si>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</si>
  <si>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</si>
  <si>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</si>
  <si>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</si>
  <si>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</si>
  <si>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</si>
  <si>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</si>
  <si>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</si>
  <si>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</si>
  <si>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</si>
  <si>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</si>
  <si>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</si>
  <si>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</si>
  <si>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</si>
  <si>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</si>
  <si>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</si>
  <si>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</si>
  <si>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</si>
  <si>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</si>
  <si>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</si>
  <si>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</si>
  <si>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</si>
  <si>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</si>
  <si>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</si>
  <si>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</si>
  <si>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</si>
  <si>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</si>
  <si>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</si>
  <si>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</si>
  <si>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</si>
  <si>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</si>
  <si>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</si>
  <si>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</si>
  <si>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</si>
  <si>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</si>
  <si>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</si>
  <si>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</si>
  <si>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</si>
  <si>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</si>
  <si>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</si>
  <si>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</si>
  <si>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</si>
  <si>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</si>
  <si>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</si>
  <si>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</si>
  <si>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</si>
  <si>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</si>
  <si>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</si>
  <si>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</si>
  <si>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</si>
  <si>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</si>
  <si>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</si>
  <si>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</si>
  <si>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</si>
  <si>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</si>
  <si>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</si>
  <si>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</si>
  <si>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</si>
  <si>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</si>
  <si>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</si>
  <si>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</si>
  <si>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</si>
  <si>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</si>
  <si>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</si>
  <si>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</si>
  <si>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</si>
  <si>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</si>
  <si>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</si>
  <si>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</si>
  <si>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</si>
  <si>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</si>
  <si>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</si>
  <si>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</si>
  <si>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</si>
  <si>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</si>
  <si>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</si>
  <si>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</si>
  <si>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</si>
  <si>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</si>
  <si>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</si>
  <si>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</si>
  <si>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</si>
  <si>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</si>
  <si>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</si>
  <si>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</si>
  <si>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</si>
  <si>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</si>
  <si>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</si>
  <si>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</si>
  <si>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</si>
  <si>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</si>
  <si>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</si>
  <si>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</si>
  <si>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</si>
  <si>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</si>
  <si>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</si>
  <si>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</si>
  <si>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</si>
  <si>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</si>
  <si>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</si>
  <si>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</si>
  <si>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</si>
  <si>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</si>
  <si>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</si>
  <si>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</si>
  <si>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</si>
  <si>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</si>
  <si>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</si>
  <si>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</si>
  <si>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</si>
  <si>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</si>
  <si>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</si>
  <si>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</si>
  <si>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</si>
  <si>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</si>
  <si>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</si>
  <si>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</si>
  <si>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</si>
  <si>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</si>
  <si>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</si>
  <si>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</si>
  <si>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</si>
  <si>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</si>
  <si>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</si>
  <si>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</si>
  <si>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</si>
  <si>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</si>
  <si>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</si>
  <si>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</si>
  <si>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</si>
  <si>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</si>
  <si>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</si>
  <si>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</si>
  <si>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</si>
  <si>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</si>
  <si>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</si>
  <si>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</si>
  <si>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</si>
  <si>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</si>
  <si>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</si>
  <si>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</si>
  <si>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</si>
  <si>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</si>
  <si>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</si>
  <si>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</si>
  <si>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</si>
  <si>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</si>
  <si>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</si>
  <si>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</si>
  <si>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</si>
  <si>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</si>
  <si>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</si>
  <si>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</si>
  <si>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</si>
  <si>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</si>
  <si>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</si>
  <si>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</si>
  <si>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</si>
  <si>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</si>
  <si>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</si>
  <si>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</si>
  <si>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</si>
  <si>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</si>
  <si>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</si>
  <si>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</si>
  <si>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</si>
  <si>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</si>
  <si>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</si>
  <si>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</si>
  <si>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</si>
  <si>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</si>
  <si>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</si>
  <si>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</si>
  <si>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</si>
  <si>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</si>
  <si>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</si>
  <si>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</si>
  <si>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</si>
  <si>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</si>
  <si>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</si>
  <si>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</si>
  <si>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</si>
  <si>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</si>
  <si>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</si>
  <si>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</si>
  <si>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</si>
  <si>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</si>
  <si>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</si>
  <si>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</si>
  <si>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</si>
  <si>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</si>
  <si>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</si>
  <si>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</si>
  <si>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</si>
  <si>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</si>
  <si>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</si>
  <si>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</si>
  <si>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</si>
  <si>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</si>
  <si>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</si>
  <si>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</si>
  <si>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</si>
  <si>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</si>
  <si>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</si>
  <si>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</si>
  <si>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</si>
  <si>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</si>
  <si>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</si>
  <si>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</si>
  <si>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</si>
  <si>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</si>
  <si>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</si>
  <si>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</si>
  <si>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</si>
  <si>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</si>
  <si>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</si>
  <si>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</si>
  <si>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</si>
  <si>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</si>
  <si>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</si>
  <si>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</si>
  <si>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</si>
  <si>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</si>
  <si>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</si>
  <si>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</si>
  <si>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</si>
  <si>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</si>
  <si>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</si>
  <si>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</si>
  <si>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</si>
  <si>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</si>
  <si>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</si>
  <si>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</si>
  <si>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</si>
  <si>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</si>
  <si>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</si>
  <si>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</si>
  <si>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</si>
  <si>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</si>
  <si>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</si>
  <si>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</si>
  <si>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</si>
  <si>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</si>
  <si>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</si>
  <si>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</si>
  <si>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</si>
  <si>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</si>
  <si>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</si>
  <si>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</si>
  <si>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</si>
  <si>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</si>
  <si>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</si>
  <si>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</si>
  <si>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</si>
  <si>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</si>
  <si>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</si>
  <si>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</si>
  <si>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</si>
  <si>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</si>
  <si>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</si>
  <si>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</si>
  <si>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</si>
  <si>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</si>
  <si>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</si>
  <si>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</si>
  <si>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</si>
  <si>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</si>
  <si>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</si>
  <si>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</si>
  <si>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</si>
  <si>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</si>
  <si>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</si>
  <si>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</si>
  <si>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</si>
  <si>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</si>
  <si>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</si>
  <si>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</si>
  <si>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</si>
  <si>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</si>
  <si>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</si>
  <si>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</si>
  <si>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</si>
  <si>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</si>
  <si>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</si>
  <si>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</si>
  <si>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</si>
  <si>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</si>
  <si>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</si>
  <si>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</si>
  <si>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</si>
  <si>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</si>
  <si>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</si>
  <si>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</si>
  <si>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</si>
  <si>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</si>
  <si>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</si>
  <si>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</si>
  <si>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</si>
  <si>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</si>
  <si>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</si>
  <si>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</si>
  <si>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</si>
  <si>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</si>
  <si>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</si>
  <si>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</si>
  <si>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</si>
  <si>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</si>
  <si>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</si>
  <si>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</si>
  <si>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</si>
  <si>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</si>
  <si>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</si>
  <si>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</si>
  <si>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</si>
  <si>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</si>
  <si>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</si>
  <si>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</si>
  <si>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</si>
  <si>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</si>
  <si>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</si>
  <si>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</si>
  <si>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</si>
  <si>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</si>
  <si>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</si>
  <si>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</si>
  <si>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</si>
  <si>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</si>
  <si>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</si>
  <si>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</si>
  <si>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</si>
  <si>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</si>
  <si>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</si>
  <si>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</si>
  <si>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</si>
  <si>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</si>
  <si>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</si>
  <si>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</si>
  <si>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</si>
  <si>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</si>
  <si>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</si>
  <si>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</si>
  <si>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</si>
  <si>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</si>
  <si>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</si>
  <si>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</si>
  <si>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</si>
  <si>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</si>
  <si>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</si>
  <si>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</si>
  <si>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</si>
  <si>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</si>
  <si>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</si>
  <si>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</si>
  <si>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</si>
  <si>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</si>
  <si>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</si>
  <si>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</si>
  <si>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</si>
  <si>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</si>
  <si>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</si>
  <si>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</si>
  <si>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</si>
  <si>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</si>
  <si>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</si>
  <si>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</si>
  <si>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</si>
  <si>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</si>
  <si>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</si>
  <si>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</si>
  <si>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</si>
  <si>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</si>
  <si>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</si>
  <si>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</si>
  <si>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</si>
  <si>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</si>
  <si>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</si>
  <si>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</si>
  <si>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</si>
  <si>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</si>
  <si>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</si>
  <si>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</si>
  <si>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</si>
  <si>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</si>
  <si>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</si>
  <si>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</si>
  <si>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</si>
  <si>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</si>
  <si>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</si>
  <si>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</si>
  <si>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</si>
  <si>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</si>
  <si>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</si>
  <si>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</si>
  <si>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</si>
  <si>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</si>
  <si>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</si>
  <si>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</si>
  <si>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</si>
  <si>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</si>
  <si>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</si>
  <si>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</si>
  <si>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</si>
  <si>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</si>
  <si>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</si>
  <si>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</si>
  <si>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</si>
  <si>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</si>
  <si>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</si>
  <si>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</si>
  <si>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</si>
  <si>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</si>
  <si>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</si>
  <si>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</si>
  <si>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</si>
  <si>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</si>
  <si>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</si>
  <si>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</si>
  <si>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</si>
  <si>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</si>
  <si>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</si>
  <si>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</si>
  <si>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</si>
  <si>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</si>
  <si>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</si>
  <si>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</si>
  <si>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</si>
  <si>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</si>
  <si>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</si>
  <si>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</si>
  <si>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</si>
  <si>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</si>
  <si>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</si>
  <si>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</si>
  <si>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</si>
  <si>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</si>
  <si>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</si>
  <si>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</si>
  <si>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</si>
  <si>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</si>
  <si>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</si>
  <si>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</si>
  <si>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</si>
  <si>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</si>
  <si>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</si>
  <si>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</si>
  <si>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</si>
  <si>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</si>
  <si>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</si>
  <si>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</si>
  <si>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</si>
  <si>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</si>
  <si>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</si>
  <si>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</si>
  <si>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</si>
  <si>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</si>
  <si>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</si>
  <si>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</si>
  <si>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</si>
  <si>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</si>
  <si>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</si>
  <si>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</si>
  <si>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</si>
  <si>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</si>
  <si>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</si>
  <si>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</si>
  <si>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</si>
  <si>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</si>
  <si>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</si>
  <si>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</si>
  <si>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</si>
  <si>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</si>
  <si>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</si>
  <si>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</si>
  <si>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</si>
  <si>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</si>
  <si>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</si>
  <si>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</si>
  <si>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</si>
  <si>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</si>
  <si>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</si>
  <si>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</si>
  <si>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</si>
  <si>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</si>
  <si>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</si>
  <si>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</si>
  <si>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</si>
  <si>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</si>
  <si>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</si>
  <si>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</si>
  <si>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</si>
  <si>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</si>
  <si>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</si>
  <si>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</si>
  <si>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</si>
  <si>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</si>
  <si>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</si>
  <si>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</si>
  <si>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</si>
  <si>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</si>
  <si>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</si>
  <si>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</si>
  <si>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</si>
  <si>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</si>
  <si>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</si>
  <si>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</si>
  <si>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</si>
  <si>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</si>
  <si>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</si>
  <si>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</si>
  <si>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</si>
  <si>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</si>
  <si>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</si>
  <si>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</si>
  <si>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</si>
  <si>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</si>
  <si>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</si>
  <si>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</si>
  <si>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</si>
  <si>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</si>
  <si>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</si>
  <si>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</si>
  <si>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</si>
  <si>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</si>
  <si>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</si>
  <si>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</si>
  <si>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</si>
  <si>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</si>
  <si>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</si>
  <si>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</si>
  <si>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</si>
  <si>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</si>
  <si>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</si>
  <si>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</si>
  <si>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</si>
  <si>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</si>
  <si>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</si>
  <si>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</si>
  <si>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</si>
  <si>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</si>
  <si>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</si>
  <si>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</si>
  <si>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</si>
  <si>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</si>
  <si>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</si>
  <si>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</si>
  <si>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</si>
  <si>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</si>
  <si>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</si>
  <si>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</si>
  <si>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</si>
  <si>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</si>
  <si>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</si>
  <si>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</si>
  <si>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</si>
  <si>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</si>
  <si>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</si>
  <si>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</si>
  <si>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</si>
  <si>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</si>
  <si>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</si>
  <si>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</si>
  <si>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</si>
  <si>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</si>
  <si>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</si>
  <si>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</si>
  <si>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</si>
  <si>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</si>
  <si>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</si>
  <si>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</si>
  <si>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</si>
  <si>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</si>
  <si>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</si>
  <si>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</si>
  <si>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</si>
  <si>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</si>
  <si>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</si>
  <si>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</si>
  <si>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</si>
  <si>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</si>
  <si>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</si>
  <si>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</si>
  <si>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</si>
  <si>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</si>
  <si>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</si>
  <si>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</si>
  <si>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</si>
  <si>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</si>
  <si>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</si>
  <si>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</si>
  <si>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</si>
  <si>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</si>
  <si>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</si>
  <si>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</si>
  <si>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</si>
  <si>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</si>
  <si>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</si>
  <si>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</si>
  <si>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</si>
  <si>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</si>
  <si>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</si>
  <si>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</si>
  <si>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</si>
  <si>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</si>
  <si>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</si>
  <si>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</si>
  <si>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</si>
  <si>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</si>
  <si>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</si>
  <si>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</si>
  <si>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</si>
  <si>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</si>
  <si>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</si>
  <si>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</si>
  <si>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</si>
  <si>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</si>
  <si>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</si>
  <si>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</si>
  <si>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</si>
  <si>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</si>
  <si>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</si>
  <si>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</si>
  <si>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</si>
  <si>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</si>
  <si>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</si>
  <si>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</si>
  <si>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</si>
  <si>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</si>
  <si>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</si>
  <si>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</si>
  <si>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</si>
  <si>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</si>
  <si>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</si>
  <si>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</si>
  <si>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</si>
  <si>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</si>
  <si>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</si>
  <si>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</si>
  <si>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</si>
  <si>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</si>
  <si>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</si>
  <si>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</si>
  <si>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</si>
  <si>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</si>
  <si>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</si>
  <si>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</si>
  <si>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</si>
  <si>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</si>
  <si>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</si>
  <si>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</si>
  <si>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</si>
  <si>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</si>
  <si>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</si>
  <si>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</si>
  <si>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</si>
  <si>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</si>
  <si>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</si>
  <si>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</si>
  <si>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</si>
  <si>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</si>
  <si>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</si>
  <si>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</si>
  <si>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</si>
  <si>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</si>
  <si>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</si>
  <si>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</si>
  <si>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</si>
  <si>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</si>
  <si>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</si>
  <si>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</si>
  <si>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</si>
  <si>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</si>
  <si>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</si>
  <si>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</si>
  <si>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</si>
  <si>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</si>
  <si>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</si>
  <si>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</si>
  <si>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</si>
  <si>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</si>
  <si>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</si>
  <si>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</si>
  <si>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</si>
  <si>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</si>
  <si>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</si>
  <si>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</si>
  <si>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</si>
  <si>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</si>
  <si>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</si>
  <si>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</si>
  <si>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</si>
  <si>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</si>
  <si>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</si>
  <si>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</si>
  <si>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</si>
  <si>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</si>
  <si>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</si>
  <si>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</si>
  <si>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</si>
  <si>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</si>
  <si>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</si>
  <si>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</si>
  <si>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</si>
  <si>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</si>
  <si>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</si>
  <si>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</si>
  <si>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</si>
  <si>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</si>
  <si>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</si>
  <si>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</si>
  <si>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</si>
  <si>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</si>
  <si>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</si>
  <si>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</si>
  <si>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</si>
  <si>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</si>
  <si>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</si>
  <si>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</si>
  <si>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</si>
  <si>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</si>
  <si>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</si>
  <si>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</si>
  <si>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</si>
  <si>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</si>
  <si>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</si>
  <si>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</si>
  <si>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</si>
  <si>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</si>
  <si>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</si>
  <si>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</si>
  <si>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</si>
  <si>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</si>
  <si>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</si>
  <si>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</si>
  <si>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</si>
  <si>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</si>
  <si>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</si>
  <si>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</si>
  <si>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</si>
  <si>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</si>
  <si>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</si>
  <si>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</si>
  <si>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</si>
  <si>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</si>
  <si>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</si>
  <si>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</si>
  <si>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</si>
  <si>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</si>
  <si>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</si>
  <si>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</si>
  <si>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</si>
  <si>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</si>
  <si>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</si>
  <si>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</si>
  <si>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</si>
  <si>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</si>
  <si>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</si>
  <si>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</si>
  <si>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</si>
  <si>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</si>
  <si>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</si>
  <si>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</si>
  <si>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</si>
  <si>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</si>
  <si>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</si>
  <si>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</si>
  <si>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</si>
  <si>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</si>
  <si>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</si>
  <si>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</si>
  <si>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</si>
  <si>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</si>
  <si>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</si>
  <si>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</si>
  <si>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</si>
  <si>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</si>
  <si>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</si>
  <si>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</si>
  <si>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</si>
  <si>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</si>
  <si>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</si>
  <si>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</si>
  <si>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</si>
  <si>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</si>
  <si>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</si>
  <si>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</si>
  <si>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</si>
  <si>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</si>
  <si>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</si>
  <si>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</si>
  <si>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</si>
  <si>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</si>
  <si>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</si>
  <si>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</si>
  <si>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</si>
  <si>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</si>
  <si>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</si>
  <si>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</si>
  <si>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</si>
  <si>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</si>
  <si>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</si>
  <si>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</si>
  <si>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</si>
  <si>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</si>
  <si>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</si>
  <si>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</si>
  <si>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</si>
  <si>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</si>
  <si>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</si>
  <si>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</si>
  <si>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</si>
  <si>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</si>
  <si>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</si>
  <si>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</si>
  <si>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</si>
  <si>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</si>
  <si>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</si>
  <si>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</si>
  <si>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</si>
  <si>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</si>
  <si>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</si>
  <si>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</si>
  <si>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</si>
  <si>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</si>
  <si>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</si>
  <si>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</si>
  <si>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</si>
  <si>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</si>
  <si>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</si>
  <si>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</si>
  <si>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</si>
  <si>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</si>
  <si>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</si>
  <si>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</si>
  <si>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</si>
  <si>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</si>
  <si>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</si>
  <si>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</si>
  <si>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</si>
  <si>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</si>
  <si>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</si>
  <si>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</si>
  <si>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</si>
  <si>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</si>
  <si>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</si>
  <si>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</si>
  <si>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</si>
  <si>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</si>
  <si>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</si>
  <si>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</si>
  <si>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</si>
  <si>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</si>
  <si>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</si>
  <si>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</si>
  <si>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</si>
  <si>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</si>
  <si>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</si>
  <si>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</si>
  <si>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</si>
  <si>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</si>
  <si>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</si>
  <si>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</si>
  <si>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</si>
  <si>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</si>
  <si>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</si>
  <si>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</si>
  <si>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</si>
  <si>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</si>
  <si>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</si>
  <si>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</si>
  <si>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</si>
  <si>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</si>
  <si>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</si>
  <si>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</si>
  <si>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</si>
  <si>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</si>
  <si>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</si>
  <si>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</si>
  <si>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</si>
  <si>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</si>
  <si>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</si>
  <si>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</si>
  <si>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</si>
  <si>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</si>
  <si>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</si>
  <si>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</si>
  <si>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</si>
  <si>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</si>
  <si>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</si>
  <si>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</si>
  <si>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</si>
  <si>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</si>
  <si>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</si>
  <si>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</si>
  <si>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</si>
  <si>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</si>
  <si>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</si>
  <si>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</si>
  <si>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</si>
  <si>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</si>
  <si>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</si>
  <si>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</si>
  <si>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</si>
  <si>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</si>
  <si>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</si>
  <si>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</si>
  <si>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</si>
  <si>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</si>
  <si>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</si>
  <si>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</si>
  <si>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</si>
  <si>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</si>
  <si>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</si>
  <si>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</si>
  <si>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</si>
  <si>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</si>
  <si>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</si>
  <si>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</si>
  <si>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</si>
  <si>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</si>
  <si>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</si>
  <si>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</si>
  <si>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</si>
  <si>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</si>
  <si>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</si>
  <si>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</si>
  <si>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</si>
  <si>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</si>
  <si>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</si>
  <si>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</si>
  <si>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</si>
  <si>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</si>
  <si>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</si>
  <si>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</si>
  <si>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</si>
  <si>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</si>
  <si>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</si>
  <si>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</si>
  <si>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</si>
  <si>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</si>
  <si>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</si>
  <si>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</si>
  <si>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</si>
  <si>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</si>
  <si>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</si>
  <si>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</si>
  <si>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</si>
  <si>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</si>
  <si>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</si>
  <si>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</si>
  <si>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</si>
  <si>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</si>
  <si>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</si>
  <si>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</si>
  <si>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</si>
  <si>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</si>
  <si>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</si>
  <si>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</si>
  <si>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</si>
  <si>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</si>
  <si>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</si>
  <si>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</si>
  <si>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</si>
  <si>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</si>
  <si>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</si>
  <si>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</si>
  <si>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</si>
  <si>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</si>
  <si>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</si>
  <si>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</si>
  <si>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</si>
  <si>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</si>
  <si>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</si>
  <si>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</si>
  <si>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</si>
  <si>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</si>
  <si>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</si>
  <si>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</si>
  <si>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</si>
  <si>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</si>
  <si>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</si>
  <si>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</si>
  <si>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</si>
  <si>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</si>
  <si>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</si>
  <si>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</si>
  <si>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</si>
  <si>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</si>
  <si>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</si>
  <si>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</si>
  <si>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</si>
  <si>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</si>
  <si>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</si>
  <si>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</si>
  <si>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</si>
  <si>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</si>
  <si>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</si>
  <si>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</si>
  <si>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</si>
  <si>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</si>
  <si>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</si>
  <si>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</si>
  <si>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</si>
  <si>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</si>
  <si>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</si>
  <si>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</si>
  <si>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</si>
  <si>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</si>
  <si>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</si>
  <si>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</si>
  <si>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</si>
  <si>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</si>
  <si>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</si>
  <si>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</si>
  <si>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</si>
  <si>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</si>
  <si>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</si>
  <si>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</si>
  <si>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</si>
  <si>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</si>
  <si>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</si>
  <si>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</si>
  <si>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</si>
  <si>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</si>
  <si>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</si>
  <si>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</si>
  <si>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</si>
  <si>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</si>
  <si>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</si>
  <si>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</si>
  <si>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</si>
  <si>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</si>
  <si>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</si>
  <si>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</si>
  <si>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</si>
  <si>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</si>
  <si>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</si>
  <si>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</si>
  <si>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</si>
  <si>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</si>
  <si>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</si>
  <si>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</si>
  <si>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</si>
  <si>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</si>
  <si>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</si>
  <si>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</si>
  <si>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</si>
  <si>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</si>
  <si>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</si>
  <si>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</si>
  <si>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</si>
  <si>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</si>
  <si>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</si>
  <si>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</si>
  <si>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</si>
  <si>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</si>
  <si>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</si>
  <si>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</si>
  <si>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</si>
  <si>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</si>
  <si>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</si>
  <si>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</si>
  <si>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</si>
  <si>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</si>
  <si>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</si>
  <si>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</si>
  <si>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</si>
  <si>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</si>
  <si>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</si>
  <si>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</si>
  <si>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</si>
  <si>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</si>
  <si>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</si>
  <si>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</si>
  <si>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</si>
  <si>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</si>
  <si>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</si>
  <si>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</si>
  <si>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</si>
  <si>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</si>
  <si>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</si>
  <si>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</si>
  <si>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</si>
  <si>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</si>
  <si>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</si>
  <si>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</si>
  <si>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</si>
  <si>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</si>
  <si>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</si>
  <si>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</si>
  <si>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</si>
  <si>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</si>
  <si>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</si>
  <si>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</si>
  <si>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</si>
  <si>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</si>
  <si>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</si>
  <si>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</si>
  <si>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</si>
  <si>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</si>
  <si>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</si>
  <si>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</si>
  <si>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</si>
  <si>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</si>
  <si>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</si>
  <si>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</si>
  <si>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</si>
  <si>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</si>
  <si>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</si>
  <si>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</si>
  <si>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</si>
  <si>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</si>
  <si>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</si>
  <si>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</si>
  <si>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</si>
  <si>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</si>
  <si>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</si>
  <si>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</si>
  <si>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</si>
  <si>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</si>
  <si>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</si>
  <si>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</si>
  <si>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</si>
  <si>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</si>
  <si>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</si>
  <si>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</si>
  <si>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</si>
  <si>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</si>
  <si>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</si>
  <si>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</si>
  <si>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</si>
  <si>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</si>
  <si>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</si>
  <si>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</si>
  <si>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</si>
  <si>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</si>
  <si>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</si>
  <si>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</si>
  <si>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</si>
  <si>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</si>
  <si>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</si>
  <si>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</si>
  <si>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</si>
  <si>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</si>
  <si>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</si>
  <si>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</si>
  <si>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</si>
  <si>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</si>
  <si>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</si>
  <si>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</si>
  <si>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</si>
  <si>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</si>
  <si>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</si>
  <si>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</si>
  <si>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</si>
  <si>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</si>
  <si>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</si>
  <si>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</si>
  <si>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</si>
  <si>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</si>
  <si>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</si>
  <si>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</si>
  <si>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</si>
  <si>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</si>
  <si>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</si>
  <si>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</si>
  <si>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</si>
  <si>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</si>
  <si>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</si>
  <si>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</si>
  <si>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</si>
  <si>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</si>
  <si>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</si>
  <si>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</si>
  <si>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</si>
  <si>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</si>
  <si>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</si>
  <si>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</si>
  <si>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</si>
  <si>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</si>
  <si>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</si>
  <si>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</si>
  <si>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</si>
  <si>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</si>
  <si>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</si>
  <si>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</si>
  <si>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</si>
  <si>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</si>
  <si>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</si>
  <si>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</si>
  <si>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</si>
  <si>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</si>
  <si>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</si>
  <si>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</si>
  <si>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</si>
  <si>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</si>
  <si>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</si>
  <si>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</si>
  <si>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</si>
  <si>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</si>
  <si>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</si>
  <si>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</si>
  <si>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</si>
  <si>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</si>
  <si>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</si>
  <si>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</si>
  <si>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</si>
  <si>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</si>
  <si>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</si>
  <si>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</si>
  <si>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</si>
  <si>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</si>
  <si>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</si>
  <si>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</si>
  <si>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</si>
  <si>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</si>
  <si>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</si>
  <si>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</si>
  <si>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</si>
  <si>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</si>
  <si>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</si>
  <si>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</si>
  <si>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</si>
  <si>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</si>
  <si>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</si>
  <si>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</si>
  <si>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</si>
  <si>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</si>
  <si>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</si>
  <si>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</si>
  <si>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</si>
  <si>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</si>
  <si>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</si>
  <si>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</si>
  <si>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</si>
  <si>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</si>
  <si>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</si>
  <si>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</si>
  <si>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</si>
  <si>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</si>
  <si>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</si>
  <si>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</si>
  <si>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</si>
  <si>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</si>
  <si>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</si>
  <si>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</si>
  <si>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</si>
  <si>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</si>
  <si>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</si>
  <si>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</si>
  <si>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</si>
  <si>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</si>
  <si>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</si>
  <si>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</si>
  <si>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</si>
  <si>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</si>
  <si>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</si>
  <si>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</si>
  <si>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</si>
  <si>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</si>
  <si>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</si>
  <si>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</si>
  <si>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</si>
  <si>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</si>
  <si>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</si>
  <si>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</si>
  <si>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</si>
  <si>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</si>
  <si>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</si>
  <si>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</si>
  <si>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</si>
  <si>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</si>
  <si>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</si>
  <si>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</si>
  <si>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</si>
  <si>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</si>
  <si>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</si>
  <si>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</si>
  <si>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</si>
  <si>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</si>
  <si>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</si>
  <si>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</si>
  <si>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</si>
  <si>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</si>
  <si>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</si>
  <si>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</si>
  <si>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</si>
  <si>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</si>
  <si>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</si>
  <si>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</si>
  <si>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</si>
  <si>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</si>
  <si>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</si>
  <si>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</si>
  <si>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</si>
  <si>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</si>
  <si>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</si>
  <si>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</si>
  <si>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</si>
  <si>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</si>
  <si>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</si>
  <si>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</si>
  <si>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</si>
  <si>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</si>
  <si>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</si>
  <si>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</si>
  <si>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</si>
  <si>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</si>
  <si>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</si>
  <si>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</si>
  <si>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</si>
  <si>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</si>
  <si>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</si>
  <si>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</si>
  <si>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</si>
  <si>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</si>
  <si>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</si>
  <si>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</si>
  <si>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</si>
  <si>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</si>
  <si>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</si>
  <si>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</si>
  <si>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</si>
  <si>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</si>
  <si>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</si>
  <si>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</si>
  <si>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</si>
  <si>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</si>
  <si>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</si>
  <si>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</si>
  <si>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</si>
  <si>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</si>
  <si>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</si>
  <si>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</si>
  <si>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</si>
  <si>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</si>
  <si>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</si>
  <si>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</si>
  <si>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</si>
  <si>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</si>
  <si>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</si>
  <si>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</si>
  <si>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</si>
  <si>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</si>
  <si>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</si>
  <si>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</si>
  <si>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</si>
  <si>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</si>
  <si>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</si>
  <si>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</si>
  <si>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</si>
  <si>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</si>
  <si>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</si>
  <si>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</si>
  <si>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</si>
  <si>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</si>
  <si>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</si>
  <si>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</si>
  <si>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</si>
  <si>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</si>
  <si>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</si>
  <si>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</si>
  <si>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</si>
  <si>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</si>
  <si>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</si>
  <si>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</si>
  <si>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</si>
  <si>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</si>
  <si>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</si>
  <si>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</si>
  <si>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</si>
  <si>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</si>
  <si>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</si>
  <si>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</si>
  <si>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</si>
  <si>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</si>
  <si>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</si>
  <si>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</si>
  <si>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</si>
  <si>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</si>
  <si>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</si>
  <si>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</si>
  <si>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</si>
  <si>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</si>
  <si>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</si>
  <si>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</si>
  <si>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</si>
  <si>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</si>
  <si>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</si>
  <si>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</si>
  <si>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</si>
  <si>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</si>
  <si>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</si>
  <si>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</si>
  <si>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</si>
  <si>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</si>
  <si>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</si>
  <si>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</si>
  <si>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</si>
  <si>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</si>
  <si>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</si>
  <si>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</si>
  <si>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</si>
  <si>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</si>
  <si>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</si>
  <si>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</si>
  <si>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</si>
  <si>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</si>
  <si>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</si>
  <si>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</si>
  <si>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</si>
  <si>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</si>
  <si>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</si>
  <si>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</si>
  <si>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</si>
  <si>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</si>
  <si>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</si>
  <si>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</si>
  <si>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</si>
  <si>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</si>
  <si>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</si>
  <si>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</si>
  <si>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</si>
  <si>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</si>
  <si>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</si>
  <si>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</si>
  <si>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</si>
  <si>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</si>
  <si>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</si>
  <si>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</si>
  <si>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</si>
  <si>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</si>
  <si>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</si>
  <si>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</si>
  <si>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</si>
  <si>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</si>
  <si>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</si>
  <si>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</si>
  <si>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</si>
  <si>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</si>
  <si>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</si>
  <si>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</si>
  <si>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</si>
  <si>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</si>
  <si>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</si>
  <si>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</si>
  <si>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</si>
  <si>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</si>
  <si>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</si>
  <si>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</si>
  <si>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</si>
  <si>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</si>
  <si>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</si>
  <si>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</si>
  <si>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</si>
  <si>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</si>
  <si>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</si>
  <si>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</si>
  <si>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</si>
  <si>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</si>
  <si>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</si>
  <si>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</si>
  <si>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</si>
  <si>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</si>
  <si>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</si>
  <si>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</si>
  <si>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</si>
  <si>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</si>
  <si>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</si>
  <si>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</si>
  <si>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</si>
  <si>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</si>
  <si>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</si>
  <si>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</si>
  <si>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</si>
  <si>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</si>
  <si>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</si>
  <si>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</si>
  <si>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</si>
  <si>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</si>
  <si>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</si>
  <si>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</si>
  <si>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</si>
  <si>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</si>
  <si>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</si>
  <si>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</si>
  <si>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</si>
  <si>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</si>
  <si>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</si>
  <si>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</si>
  <si>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</si>
  <si>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</si>
  <si>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</si>
  <si>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</si>
  <si>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</si>
  <si>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</si>
  <si>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</si>
  <si>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</si>
  <si>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</si>
  <si>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</si>
  <si>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</si>
  <si>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</si>
  <si>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</si>
  <si>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</si>
  <si>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</si>
  <si>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</si>
  <si>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</si>
  <si>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</si>
  <si>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</si>
  <si>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</si>
  <si>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</si>
  <si>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</si>
  <si>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</si>
  <si>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</si>
  <si>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</si>
  <si>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</si>
  <si>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</si>
  <si>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</si>
  <si>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</si>
  <si>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</si>
  <si>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</si>
  <si>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</si>
  <si>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</si>
  <si>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</si>
  <si>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</si>
  <si>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</si>
  <si>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</si>
  <si>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</si>
  <si>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</si>
  <si>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</si>
  <si>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</si>
  <si>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</si>
  <si>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</si>
  <si>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</si>
  <si>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</si>
  <si>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</si>
  <si>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</si>
  <si>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</si>
  <si>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</si>
  <si>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</si>
  <si>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</si>
  <si>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</si>
  <si>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</si>
  <si>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</si>
  <si>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</si>
  <si>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</si>
  <si>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</si>
  <si>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</si>
  <si>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</si>
  <si>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</si>
  <si>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</si>
  <si>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</si>
  <si>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</si>
  <si>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</si>
  <si>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</si>
  <si>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</si>
  <si>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</si>
  <si>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</si>
  <si>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</si>
  <si>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</si>
  <si>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</si>
  <si>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</si>
  <si>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</si>
  <si>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</si>
  <si>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</si>
  <si>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</si>
  <si>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</si>
  <si>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</si>
  <si>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</si>
  <si>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</si>
  <si>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</si>
  <si>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</si>
  <si>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</si>
  <si>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</si>
  <si>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</si>
  <si>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</si>
  <si>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</si>
  <si>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</si>
  <si>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</si>
  <si>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</si>
  <si>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</si>
  <si>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</si>
  <si>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</si>
  <si>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</si>
  <si>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</si>
  <si>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</si>
  <si>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</si>
  <si>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</si>
  <si>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</si>
  <si>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</si>
  <si>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</si>
  <si>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</si>
  <si>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</si>
  <si>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</si>
  <si>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</si>
  <si>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</si>
  <si>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</si>
  <si>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</si>
  <si>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</si>
  <si>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</si>
  <si>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</si>
  <si>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</si>
  <si>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</si>
  <si>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</si>
  <si>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</si>
  <si>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</si>
  <si>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</si>
  <si>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</si>
  <si>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</si>
  <si>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</si>
  <si>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</si>
  <si>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</si>
  <si>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</si>
  <si>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</si>
  <si>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</si>
  <si>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</si>
  <si>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</si>
  <si>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</si>
  <si>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</si>
  <si>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</si>
  <si>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</si>
  <si>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</si>
  <si>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</si>
  <si>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</si>
  <si>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</si>
  <si>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</si>
  <si>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</si>
  <si>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</si>
  <si>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</si>
  <si>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</si>
  <si>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</si>
  <si>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</si>
  <si>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</si>
  <si>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</si>
  <si>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</si>
  <si>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</si>
  <si>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</si>
  <si>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</si>
  <si>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</si>
  <si>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</si>
  <si>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</si>
  <si>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</si>
  <si>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</si>
  <si>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</si>
  <si>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</si>
  <si>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</si>
  <si>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</si>
  <si>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</si>
  <si>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</si>
  <si>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</si>
  <si>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</si>
  <si>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</si>
  <si>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</si>
  <si>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</si>
  <si>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</si>
  <si>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</si>
  <si>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</si>
  <si>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</si>
  <si>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</si>
  <si>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</si>
  <si>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</si>
  <si>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</si>
  <si>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</si>
  <si>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</si>
  <si>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</si>
  <si>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</si>
  <si>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</si>
  <si>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</si>
  <si>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</si>
  <si>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</si>
  <si>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</si>
  <si>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</si>
  <si>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</si>
  <si>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</si>
  <si>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</si>
  <si>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</si>
  <si>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</si>
  <si>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</si>
  <si>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</si>
  <si>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</si>
  <si>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</si>
  <si>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</si>
  <si>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</si>
  <si>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</si>
  <si>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</si>
  <si>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</si>
  <si>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</si>
  <si>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</si>
  <si>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</si>
  <si>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</si>
  <si>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</si>
  <si>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</si>
  <si>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</si>
  <si>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</si>
  <si>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</si>
  <si>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</si>
  <si>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</si>
  <si>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</si>
  <si>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</si>
  <si>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</si>
  <si>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</si>
  <si>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</si>
  <si>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</si>
  <si>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</si>
  <si>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</si>
  <si>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</si>
  <si>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</si>
  <si>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</si>
  <si>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</si>
  <si>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</si>
  <si>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</si>
  <si>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</si>
  <si>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</si>
  <si>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</si>
  <si>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</si>
  <si>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</si>
  <si>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</si>
  <si>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</si>
  <si>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</si>
  <si>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</si>
  <si>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</si>
  <si>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</si>
  <si>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</si>
  <si>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</si>
  <si>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</si>
  <si>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</si>
  <si>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</si>
  <si>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</si>
  <si>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</si>
  <si>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</si>
  <si>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</si>
  <si>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</si>
  <si>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</si>
  <si>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</si>
  <si>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</si>
  <si>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</si>
  <si>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</si>
  <si>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</si>
  <si>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</si>
  <si>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</si>
  <si>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</si>
  <si>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</si>
  <si>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</si>
  <si>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</si>
  <si>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</si>
  <si>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</si>
  <si>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</si>
  <si>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</si>
  <si>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</si>
  <si>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</si>
  <si>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</si>
  <si>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</si>
  <si>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</si>
  <si>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</si>
  <si>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</si>
  <si>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</si>
  <si>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</si>
  <si>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</si>
  <si>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</si>
  <si>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</si>
  <si>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</si>
  <si>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</si>
  <si>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</si>
  <si>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</si>
  <si>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</si>
  <si>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</si>
  <si>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</si>
  <si>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</si>
  <si>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</si>
  <si>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</si>
  <si>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</si>
  <si>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</si>
  <si>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</si>
  <si>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</si>
  <si>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</si>
  <si>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</si>
  <si>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</si>
  <si>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</si>
  <si>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</si>
  <si>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</si>
  <si>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</si>
  <si>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</si>
  <si>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</si>
  <si>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</si>
  <si>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</si>
  <si>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</si>
  <si>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</si>
  <si>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</si>
  <si>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</si>
  <si>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</si>
  <si>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</si>
  <si>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</si>
  <si>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</si>
  <si>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</si>
  <si>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</si>
  <si>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</si>
  <si>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</si>
  <si>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</si>
  <si>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</si>
  <si>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</si>
  <si>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</si>
  <si>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</si>
  <si>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</si>
  <si>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</si>
  <si>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</si>
  <si>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</si>
  <si>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</si>
  <si>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</si>
  <si>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</si>
  <si>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</si>
  <si>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</si>
  <si>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</si>
  <si>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</si>
  <si>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</si>
  <si>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</si>
  <si>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</si>
  <si>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</si>
  <si>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</si>
  <si>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</si>
  <si>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</si>
  <si>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</si>
  <si>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</si>
  <si>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</si>
  <si>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</si>
  <si>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</si>
  <si>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</si>
  <si>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</si>
  <si>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</si>
  <si>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</si>
  <si>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</si>
  <si>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</si>
  <si>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</si>
  <si>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</si>
  <si>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</si>
  <si>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</si>
  <si>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</si>
  <si>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</si>
  <si>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</si>
  <si>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</si>
  <si>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</si>
  <si>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</si>
  <si>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</si>
  <si>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</si>
  <si>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</si>
  <si>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</si>
  <si>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</si>
  <si>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</si>
  <si>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</si>
  <si>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</si>
  <si>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</si>
  <si>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</si>
  <si>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</si>
  <si>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</si>
  <si>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</si>
  <si>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</si>
  <si>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</si>
  <si>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</si>
  <si>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</si>
  <si>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</si>
  <si>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</si>
  <si>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</si>
  <si>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</si>
  <si>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</si>
  <si>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</si>
  <si>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</si>
  <si>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</si>
  <si>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</si>
  <si>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</si>
  <si>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</si>
  <si>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</si>
  <si>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</si>
  <si>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</si>
  <si>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</si>
  <si>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</si>
  <si>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</si>
  <si>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</si>
  <si>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</si>
  <si>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</si>
  <si>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</si>
  <si>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</si>
  <si>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</si>
  <si>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</si>
  <si>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</si>
  <si>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</si>
  <si>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</si>
  <si>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</si>
  <si>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</si>
  <si>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</si>
  <si>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</si>
  <si>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</si>
  <si>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</si>
  <si>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</si>
  <si>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</si>
  <si>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</si>
  <si>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</si>
  <si>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</si>
  <si>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</si>
  <si>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</si>
  <si>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</si>
  <si>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</si>
  <si>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</si>
  <si>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</si>
  <si>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</si>
  <si>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</si>
  <si>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</si>
  <si>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</si>
  <si>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</si>
  <si>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</si>
  <si>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</si>
  <si>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</si>
  <si>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</si>
  <si>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</si>
  <si>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</si>
  <si>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</si>
  <si>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</si>
  <si>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</si>
  <si>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</si>
  <si>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</si>
  <si>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</si>
  <si>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</si>
  <si>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</si>
  <si>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</si>
  <si>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</si>
  <si>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</si>
  <si>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</si>
  <si>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</si>
  <si>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</si>
  <si>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</si>
  <si>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</si>
  <si>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</si>
  <si>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</si>
  <si>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</si>
  <si>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</si>
  <si>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</si>
  <si>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</si>
  <si>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</si>
  <si>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</si>
  <si>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</si>
  <si>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</si>
  <si>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</si>
  <si>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</si>
  <si>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</si>
  <si>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</si>
  <si>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</si>
  <si>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</si>
  <si>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</si>
  <si>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</si>
  <si>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</si>
  <si>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</si>
  <si>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</si>
  <si>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</si>
  <si>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</si>
  <si>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</si>
  <si>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</si>
  <si>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</si>
  <si>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</si>
  <si>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</si>
  <si>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</si>
  <si>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</si>
  <si>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</si>
  <si>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</si>
  <si>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</si>
  <si>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</si>
  <si>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</si>
  <si>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</si>
  <si>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</si>
  <si>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</si>
  <si>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</si>
  <si>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</si>
  <si>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</si>
  <si>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</si>
  <si>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</si>
  <si>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</si>
  <si>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</si>
  <si>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</si>
  <si>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</si>
  <si>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</si>
  <si>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</si>
  <si>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</si>
  <si>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</si>
  <si>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</si>
  <si>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</si>
  <si>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</si>
  <si>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</si>
  <si>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</si>
  <si>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</si>
  <si>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</si>
  <si>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</si>
  <si>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</si>
  <si>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</si>
  <si>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</si>
  <si>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</si>
  <si>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</si>
  <si>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</si>
  <si>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</si>
  <si>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</si>
  <si>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</si>
  <si>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</si>
  <si>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</si>
  <si>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</si>
  <si>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</si>
  <si>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</si>
  <si>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</si>
  <si>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</si>
  <si>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</si>
  <si>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</si>
  <si>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</si>
  <si>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</si>
  <si>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</si>
  <si>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</si>
  <si>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</si>
  <si>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</si>
  <si>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</si>
  <si>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</si>
  <si>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</si>
  <si>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</si>
  <si>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</si>
  <si>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</si>
  <si>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</si>
  <si>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</si>
  <si>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</si>
  <si>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</si>
  <si>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</si>
  <si>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</si>
  <si>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</si>
  <si>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</si>
  <si>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</si>
  <si>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</si>
  <si>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</si>
  <si>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</si>
  <si>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</si>
  <si>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</si>
  <si>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</si>
  <si>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</si>
  <si>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</si>
  <si>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</si>
  <si>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</si>
  <si>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</si>
  <si>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</si>
  <si>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</si>
  <si>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</si>
  <si>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</si>
  <si>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</si>
  <si>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</si>
  <si>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</si>
  <si>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</si>
  <si>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</si>
  <si>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</si>
  <si>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</si>
  <si>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</si>
  <si>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</si>
  <si>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</si>
  <si>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</si>
  <si>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</si>
  <si>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</si>
  <si>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</si>
  <si>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</si>
  <si>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</si>
  <si>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</si>
  <si>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</si>
  <si>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</si>
  <si>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</si>
  <si>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</si>
  <si>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</si>
  <si>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</si>
  <si>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</si>
  <si>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</si>
  <si>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</si>
  <si>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</si>
  <si>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</si>
  <si>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</si>
  <si>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</si>
  <si>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</si>
  <si>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</si>
  <si>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</si>
  <si>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</si>
  <si>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</si>
  <si>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</si>
  <si>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</si>
  <si>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</si>
  <si>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</si>
  <si>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</si>
  <si>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</si>
  <si>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</si>
  <si>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</si>
  <si>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</si>
  <si>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</si>
  <si>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</si>
  <si>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</si>
  <si>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</si>
  <si>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</si>
  <si>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</si>
  <si>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</si>
  <si>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</si>
  <si>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</si>
  <si>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</si>
  <si>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</si>
  <si>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</si>
  <si>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</si>
  <si>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</si>
  <si>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</si>
  <si>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</si>
  <si>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</si>
  <si>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</si>
  <si>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</si>
  <si>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</si>
  <si>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</si>
  <si>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</si>
  <si>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</si>
  <si>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</si>
  <si>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</si>
  <si>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</si>
  <si>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</si>
  <si>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</si>
  <si>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</si>
  <si>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</si>
  <si>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</si>
  <si>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</si>
  <si>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</si>
  <si>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</si>
  <si>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</si>
  <si>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</si>
  <si>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</si>
  <si>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</si>
  <si>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</si>
  <si>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</si>
  <si>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</si>
  <si>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</si>
  <si>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</si>
  <si>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</si>
  <si>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</si>
  <si>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</si>
  <si>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</si>
  <si>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</si>
  <si>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</si>
  <si>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</si>
  <si>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</si>
  <si>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</si>
  <si>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</si>
  <si>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</si>
  <si>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</si>
  <si>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</si>
  <si>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</si>
  <si>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</si>
  <si>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</si>
  <si>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</si>
  <si>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</si>
  <si>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</si>
  <si>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</si>
  <si>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</si>
  <si>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</si>
  <si>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</si>
  <si>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</si>
  <si>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</si>
  <si>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</si>
  <si>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</si>
  <si>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</si>
  <si>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</si>
  <si>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</si>
  <si>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</si>
  <si>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</si>
  <si>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</si>
  <si>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</si>
  <si>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</si>
  <si>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</si>
  <si>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</si>
  <si>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</si>
  <si>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</si>
  <si>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</si>
  <si>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</si>
  <si>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</si>
  <si>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</si>
  <si>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</si>
  <si>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</si>
  <si>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</si>
  <si>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</si>
  <si>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</si>
  <si>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</si>
  <si>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</si>
  <si>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</si>
  <si>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</si>
  <si>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</si>
  <si>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</si>
  <si>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</si>
  <si>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</si>
  <si>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</si>
  <si>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</si>
  <si>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</si>
  <si>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</si>
  <si>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</si>
  <si>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</si>
  <si>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</si>
  <si>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</si>
  <si>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</si>
  <si>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</si>
  <si>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</si>
  <si>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</si>
  <si>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</si>
  <si>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</si>
  <si>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</si>
  <si>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</si>
  <si>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</si>
  <si>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</si>
  <si>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</si>
  <si>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</si>
  <si>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</si>
  <si>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</si>
  <si>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</si>
  <si>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</si>
  <si>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</si>
  <si>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</si>
  <si>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</si>
  <si>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</si>
  <si>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</si>
  <si>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</si>
  <si>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</si>
  <si>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</si>
  <si>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</si>
  <si>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</si>
  <si>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</si>
  <si>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</si>
  <si>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</si>
  <si>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</si>
  <si>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</si>
  <si>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</si>
  <si>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</si>
  <si>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</si>
  <si>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</si>
  <si>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</si>
  <si>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</si>
  <si>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</si>
  <si>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</si>
  <si>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</si>
  <si>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</si>
  <si>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</si>
  <si>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</si>
  <si>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</si>
  <si>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</si>
  <si>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</si>
  <si>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</si>
  <si>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</si>
  <si>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</si>
  <si>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</si>
  <si>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</si>
  <si>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</si>
  <si>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</si>
  <si>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</si>
  <si>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</si>
  <si>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</si>
  <si>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</si>
  <si>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</si>
  <si>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</si>
  <si>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</si>
  <si>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</si>
  <si>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</si>
  <si>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</si>
  <si>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</si>
  <si>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</si>
  <si>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</si>
  <si>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</si>
  <si>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</si>
  <si>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</si>
  <si>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</si>
  <si>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</si>
  <si>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</si>
  <si>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</si>
  <si>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</si>
  <si>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</si>
  <si>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</si>
  <si>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</si>
  <si>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</si>
  <si>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</si>
  <si>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</si>
  <si>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</si>
  <si>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</si>
  <si>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</si>
  <si>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</si>
  <si>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</si>
  <si>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</si>
  <si>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</si>
  <si>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</si>
  <si>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</si>
  <si>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</si>
  <si>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</si>
  <si>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</si>
  <si>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</si>
  <si>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</si>
  <si>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</si>
  <si>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</si>
  <si>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</si>
  <si>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</si>
  <si>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</si>
  <si>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</si>
  <si>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</si>
  <si>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</si>
  <si>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</si>
  <si>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</si>
  <si>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</si>
  <si>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</si>
  <si>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</si>
  <si>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</si>
  <si>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</si>
  <si>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</si>
  <si>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</si>
  <si>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</si>
  <si>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</si>
  <si>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</si>
  <si>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</si>
  <si>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</si>
  <si>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</si>
  <si>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</si>
  <si>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</si>
  <si>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</si>
  <si>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</si>
  <si>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</si>
  <si>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</si>
  <si>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</si>
  <si>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</si>
  <si>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</si>
  <si>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</si>
  <si>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</si>
  <si>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</si>
  <si>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</si>
  <si>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</si>
  <si>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</si>
  <si>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</si>
  <si>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</si>
  <si>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</si>
  <si>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</si>
  <si>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</si>
  <si>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</si>
  <si>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</si>
  <si>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</si>
  <si>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</si>
  <si>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</si>
  <si>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</si>
  <si>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</si>
  <si>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</si>
  <si>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</si>
  <si>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</si>
  <si>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</si>
  <si>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</si>
  <si>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</si>
  <si>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</si>
  <si>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</si>
  <si>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</si>
  <si>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</si>
  <si>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</si>
  <si>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</si>
  <si>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</si>
  <si>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</si>
  <si>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</si>
  <si>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</si>
  <si>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</si>
  <si>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</si>
  <si>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</si>
  <si>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</si>
  <si>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</si>
  <si>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</si>
  <si>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</si>
  <si>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</si>
  <si>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</si>
  <si>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</si>
  <si>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</si>
  <si>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</si>
  <si>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</si>
  <si>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</si>
  <si>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</si>
  <si>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</si>
  <si>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</si>
  <si>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</si>
  <si>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</si>
  <si>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</si>
  <si>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</si>
  <si>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</si>
  <si>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</si>
  <si>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</si>
  <si>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</si>
  <si>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</si>
  <si>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</si>
  <si>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</si>
  <si>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</si>
  <si>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</si>
  <si>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</si>
  <si>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</si>
  <si>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</si>
  <si>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</si>
  <si>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</si>
  <si>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</si>
  <si>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</si>
  <si>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</si>
  <si>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</si>
  <si>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</si>
  <si>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</si>
  <si>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</si>
  <si>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</si>
  <si>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</si>
  <si>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</si>
  <si>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</si>
  <si>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</si>
  <si>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</si>
  <si>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</si>
  <si>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</si>
  <si>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</si>
  <si>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</si>
  <si>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</si>
  <si>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</si>
  <si>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</si>
  <si>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</si>
  <si>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</si>
  <si>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</si>
  <si>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</si>
  <si>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</si>
  <si>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</si>
  <si>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</si>
  <si>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</si>
  <si>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</si>
  <si>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</si>
  <si>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</si>
  <si>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</si>
  <si>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</si>
  <si>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</si>
  <si>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</si>
  <si>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</si>
  <si>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</si>
  <si>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</si>
  <si>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</si>
  <si>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</si>
  <si>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</si>
  <si>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</si>
  <si>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</si>
  <si>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</si>
  <si>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</si>
  <si>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</si>
  <si>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</si>
  <si>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</si>
  <si>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</si>
  <si>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</si>
  <si>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</si>
  <si>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</si>
  <si>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</si>
  <si>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</si>
  <si>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</si>
  <si>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</si>
  <si>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</si>
  <si>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</si>
  <si>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</si>
  <si>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</si>
  <si>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</si>
  <si>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</si>
  <si>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</si>
  <si>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</si>
  <si>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</si>
  <si>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</si>
  <si>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</si>
  <si>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</si>
  <si>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</si>
  <si>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</si>
  <si>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</si>
  <si>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</si>
  <si>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</si>
  <si>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</si>
  <si>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</si>
  <si>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</si>
  <si>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</si>
  <si>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</si>
  <si>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</si>
  <si>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</si>
  <si>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</si>
  <si>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</si>
  <si>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</si>
  <si>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</si>
  <si>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</si>
  <si>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</si>
  <si>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</si>
  <si>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</si>
  <si>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</si>
  <si>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</si>
  <si>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</si>
  <si>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</si>
  <si>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</si>
  <si>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</si>
  <si>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</si>
  <si>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</si>
  <si>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</si>
  <si>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</si>
  <si>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</si>
  <si>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</si>
  <si>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</si>
  <si>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</si>
  <si>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</si>
  <si>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</si>
  <si>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</si>
  <si>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</si>
  <si>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</si>
  <si>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</si>
  <si>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</si>
  <si>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</si>
  <si>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</si>
  <si>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</si>
  <si>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</si>
  <si>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</si>
  <si>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</si>
  <si>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</si>
  <si>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</si>
  <si>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</si>
  <si>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</si>
  <si>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</si>
  <si>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</si>
  <si>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</si>
  <si>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</si>
  <si>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</si>
  <si>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</si>
  <si>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</si>
  <si>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</si>
  <si>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</si>
  <si>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</si>
  <si>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</si>
  <si>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</si>
  <si>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</si>
  <si>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</si>
  <si>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</si>
  <si>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</si>
  <si>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</si>
  <si>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</si>
  <si>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</si>
  <si>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</si>
  <si>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</si>
  <si>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</si>
  <si>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</si>
  <si>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</si>
  <si>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</si>
  <si>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</si>
  <si>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</si>
  <si>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</si>
  <si>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</si>
  <si>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</si>
  <si>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</si>
  <si>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</si>
  <si>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</si>
  <si>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</si>
  <si>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</si>
  <si>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</si>
  <si>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</si>
  <si>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</si>
  <si>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</si>
  <si>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</si>
  <si>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</si>
  <si>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</si>
  <si>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</si>
  <si>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</si>
  <si>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</si>
  <si>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</si>
  <si>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</si>
  <si>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</si>
  <si>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</si>
  <si>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</si>
  <si>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</si>
  <si>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</si>
  <si>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</si>
  <si>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</si>
  <si>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</si>
  <si>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</si>
  <si>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</si>
  <si>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</si>
  <si>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</si>
  <si>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</si>
  <si>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</si>
  <si>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</si>
  <si>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</si>
  <si>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</si>
  <si>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</si>
  <si>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</si>
  <si>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</si>
  <si>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</si>
  <si>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</si>
  <si>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</si>
  <si>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</si>
  <si>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</si>
  <si>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</si>
  <si>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</si>
  <si>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</si>
  <si>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</si>
  <si>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</si>
  <si>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</si>
  <si>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</si>
  <si>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</si>
  <si>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</si>
  <si>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</si>
  <si>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</si>
  <si>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</si>
  <si>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</si>
  <si>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</si>
  <si>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</si>
  <si>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</si>
  <si>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</si>
  <si>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</si>
  <si>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</si>
  <si>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</si>
  <si>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</si>
  <si>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</si>
  <si>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</si>
  <si>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</si>
  <si>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</si>
  <si>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</si>
  <si>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</si>
  <si>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</si>
  <si>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</si>
  <si>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</si>
  <si>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</si>
  <si>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</si>
  <si>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</si>
  <si>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</si>
  <si>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</si>
  <si>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</si>
  <si>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</si>
  <si>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</si>
  <si>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</si>
  <si>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</si>
  <si>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</si>
  <si>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</si>
  <si>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</si>
  <si>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</si>
  <si>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</si>
  <si>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</si>
  <si>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</si>
  <si>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</si>
  <si>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</si>
  <si>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</si>
  <si>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</si>
  <si>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</si>
  <si>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</si>
  <si>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</si>
  <si>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</si>
  <si>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</si>
  <si>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</si>
  <si>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</si>
  <si>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</si>
  <si>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</si>
  <si>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</si>
  <si>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</si>
  <si>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</si>
  <si>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</si>
  <si>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</si>
  <si>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</si>
  <si>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</si>
  <si>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</si>
  <si>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</si>
  <si>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</si>
  <si>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</si>
  <si>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</si>
  <si>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</si>
  <si>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</si>
  <si>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</si>
  <si>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</si>
  <si>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</si>
  <si>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</si>
  <si>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</si>
  <si>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</si>
  <si>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</si>
  <si>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</si>
  <si>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</si>
  <si>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</si>
  <si>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</si>
  <si>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</si>
  <si>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</si>
  <si>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</si>
  <si>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</si>
  <si>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</si>
  <si>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</si>
  <si>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</si>
  <si>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</si>
  <si>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</si>
  <si>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</si>
  <si>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</si>
  <si>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</si>
  <si>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</si>
  <si>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</si>
  <si>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</si>
  <si>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</si>
  <si>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</si>
  <si>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</si>
  <si>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</si>
  <si>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</si>
  <si>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</si>
  <si>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</si>
  <si>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</si>
  <si>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</si>
  <si>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</si>
  <si>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</si>
  <si>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</si>
  <si>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</si>
  <si>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</si>
  <si>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</si>
  <si>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</si>
  <si>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</si>
  <si>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</si>
  <si>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</si>
  <si>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</si>
  <si>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</si>
  <si>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</si>
  <si>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</si>
  <si>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</si>
  <si>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</si>
  <si>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</si>
  <si>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</si>
  <si>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</si>
  <si>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</si>
  <si>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</si>
  <si>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</si>
  <si>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</si>
  <si>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</si>
  <si>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</si>
  <si>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</si>
  <si>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</si>
  <si>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</si>
  <si>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</si>
  <si>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</si>
  <si>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</si>
  <si>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</si>
  <si>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</si>
  <si>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</si>
  <si>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</si>
  <si>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</si>
  <si>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</si>
  <si>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</si>
  <si>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</si>
  <si>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</si>
  <si>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</si>
  <si>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</si>
  <si>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</si>
  <si>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</si>
  <si>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</si>
  <si>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</si>
  <si>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</si>
  <si>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</si>
  <si>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</si>
  <si>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</si>
  <si>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</si>
  <si>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</si>
  <si>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</si>
  <si>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</si>
  <si>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</si>
  <si>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</si>
  <si>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</si>
  <si>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</si>
  <si>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</si>
  <si>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</si>
  <si>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</si>
  <si>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</si>
  <si>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</si>
  <si>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</si>
  <si>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</si>
  <si>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</si>
  <si>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</si>
  <si>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</si>
  <si>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</si>
  <si>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</si>
  <si>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</si>
  <si>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</si>
  <si>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</si>
  <si>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</si>
  <si>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</si>
  <si>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</si>
  <si>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</si>
  <si>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</si>
  <si>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</si>
  <si>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</si>
  <si>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</si>
  <si>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</si>
  <si>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</si>
  <si>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</si>
  <si>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</si>
  <si>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</si>
  <si>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</si>
  <si>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</si>
  <si>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</si>
  <si>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</si>
  <si>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</si>
  <si>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</si>
  <si>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</si>
  <si>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</si>
  <si>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</si>
  <si>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</si>
  <si>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</si>
  <si>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</si>
  <si>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</si>
  <si>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</si>
  <si>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</si>
  <si>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</si>
  <si>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</si>
  <si>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</si>
  <si>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</si>
  <si>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</si>
  <si>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</si>
  <si>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</si>
  <si>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</si>
  <si>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</si>
  <si>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</si>
  <si>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</si>
  <si>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</si>
  <si>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</si>
  <si>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</si>
  <si>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</si>
  <si>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</si>
  <si>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</si>
  <si>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</si>
  <si>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</si>
  <si>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</si>
  <si>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</si>
  <si>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</si>
  <si>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</si>
  <si>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</si>
  <si>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</si>
  <si>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</si>
  <si>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</si>
  <si>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</si>
  <si>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</si>
  <si>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</si>
  <si>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</si>
  <si>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</si>
  <si>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</si>
  <si>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</si>
  <si>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</si>
  <si>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</si>
  <si>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</si>
  <si>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</si>
  <si>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</si>
  <si>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</si>
  <si>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</si>
  <si>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</si>
  <si>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</si>
  <si>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</si>
  <si>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</si>
  <si>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</si>
  <si>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</si>
  <si>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</si>
  <si>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</si>
  <si>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</si>
  <si>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</si>
  <si>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</si>
  <si>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</si>
  <si>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</si>
  <si>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</si>
  <si>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</si>
  <si>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</si>
  <si>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</si>
  <si>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</si>
  <si>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</si>
  <si>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</si>
  <si>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</si>
  <si>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</si>
  <si>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</si>
  <si>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</si>
  <si>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</si>
  <si>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</si>
  <si>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</si>
  <si>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</si>
  <si>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</si>
  <si>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</si>
  <si>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</si>
  <si>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</si>
  <si>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</si>
  <si>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</si>
  <si>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</si>
  <si>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</si>
  <si>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</si>
  <si>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</si>
  <si>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</si>
  <si>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</si>
  <si>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</si>
  <si>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</si>
  <si>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</si>
  <si>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</si>
  <si>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</si>
  <si>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</si>
  <si>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</si>
  <si>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</si>
  <si>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</si>
  <si>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</si>
  <si>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</si>
  <si>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</si>
  <si>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</si>
  <si>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</si>
  <si>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</si>
  <si>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</si>
  <si>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</si>
  <si>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</si>
  <si>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</si>
  <si>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</si>
  <si>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</si>
  <si>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</si>
  <si>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</si>
  <si>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</si>
  <si>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</si>
  <si>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</si>
  <si>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</si>
  <si>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</si>
  <si>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</si>
  <si>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</si>
  <si>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</si>
  <si>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</si>
  <si>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</si>
  <si>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</si>
  <si>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</si>
  <si>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</si>
  <si>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</si>
  <si>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</si>
  <si>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</si>
  <si>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</si>
  <si>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</si>
  <si>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</si>
  <si>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</si>
  <si>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</si>
  <si>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</si>
  <si>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</si>
  <si>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</si>
  <si>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</si>
  <si>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</si>
  <si>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</si>
  <si>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</si>
  <si>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</si>
  <si>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</si>
  <si>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</si>
  <si>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</si>
  <si>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</si>
  <si>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</si>
  <si>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</si>
  <si>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</si>
  <si>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</si>
  <si>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</si>
  <si>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</si>
  <si>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</si>
  <si>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</si>
  <si>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</si>
  <si>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</si>
  <si>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</si>
  <si>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</si>
  <si>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</si>
  <si>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</si>
  <si>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</si>
  <si>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</si>
  <si>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</si>
  <si>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</si>
  <si>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</si>
  <si>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</si>
  <si>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</si>
  <si>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</si>
  <si>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</si>
  <si>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</si>
  <si>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</si>
  <si>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</si>
  <si>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</si>
  <si>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</si>
  <si>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</si>
  <si>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</si>
  <si>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</si>
  <si>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</si>
  <si>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</si>
  <si>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</si>
  <si>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</si>
  <si>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</si>
  <si>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</si>
  <si>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</si>
  <si>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</si>
  <si>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</si>
  <si>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</si>
  <si>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</si>
  <si>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</si>
  <si>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</si>
  <si>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</si>
  <si>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</si>
  <si>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</si>
  <si>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</si>
  <si>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</si>
  <si>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</si>
  <si>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</si>
  <si>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</si>
  <si>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</si>
  <si>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</si>
  <si>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</si>
  <si>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</si>
  <si>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</si>
  <si>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</si>
  <si>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</si>
  <si>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</si>
  <si>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</si>
  <si>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</si>
  <si>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</si>
  <si>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</si>
  <si>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</si>
  <si>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</si>
  <si>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</si>
  <si>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</si>
  <si>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</si>
  <si>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</si>
  <si>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</si>
  <si>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</si>
  <si>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</si>
  <si>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</si>
  <si>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</si>
  <si>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</si>
  <si>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</si>
  <si>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</si>
  <si>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</si>
  <si>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</si>
  <si>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</si>
  <si>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</si>
  <si>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</si>
  <si>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</si>
  <si>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</si>
  <si>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</si>
  <si>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</si>
  <si>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</si>
  <si>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</si>
  <si>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</si>
  <si>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</si>
  <si>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</si>
  <si>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</si>
  <si>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</si>
  <si>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</si>
  <si>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</si>
  <si>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</si>
  <si>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</si>
  <si>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</si>
  <si>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</si>
  <si>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</si>
  <si>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</si>
  <si>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</si>
  <si>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</si>
  <si>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</si>
  <si>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</si>
  <si>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</si>
  <si>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</si>
  <si>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</si>
  <si>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</si>
  <si>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</si>
  <si>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</si>
  <si>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</si>
  <si>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</si>
  <si>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</si>
  <si>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</si>
  <si>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</si>
  <si>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</si>
  <si>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</si>
  <si>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</si>
  <si>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</si>
  <si>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</si>
  <si>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</si>
  <si>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</si>
  <si>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</si>
  <si>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</si>
  <si>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</si>
  <si>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</si>
  <si>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</si>
  <si>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</si>
  <si>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</si>
  <si>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</si>
  <si>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</si>
  <si>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</si>
  <si>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</si>
  <si>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</si>
  <si>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</si>
  <si>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</si>
  <si>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</si>
  <si>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</si>
  <si>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</si>
  <si>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</si>
  <si>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</si>
  <si>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</si>
  <si>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</si>
  <si>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</si>
  <si>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</si>
  <si>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</si>
  <si>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</si>
  <si>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</si>
  <si>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</si>
  <si>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</si>
  <si>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</si>
  <si>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</si>
  <si>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</si>
  <si>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</si>
  <si>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</si>
  <si>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</si>
  <si>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</si>
  <si>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</si>
  <si>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</si>
  <si>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</si>
  <si>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</si>
  <si>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</si>
  <si>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</si>
  <si>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</si>
  <si>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</si>
  <si>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</si>
  <si>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</si>
  <si>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</si>
  <si>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</si>
  <si>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</si>
  <si>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</si>
  <si>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</si>
  <si>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</si>
  <si>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</si>
  <si>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</si>
  <si>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</si>
  <si>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</si>
  <si>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</si>
  <si>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</si>
  <si>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</si>
  <si>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</si>
  <si>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</si>
  <si>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</si>
  <si>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</si>
  <si>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</si>
  <si>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</si>
  <si>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</si>
  <si>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</si>
  <si>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</si>
  <si>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</si>
  <si>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</si>
  <si>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</si>
  <si>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</si>
  <si>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</si>
  <si>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</si>
  <si>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</si>
  <si>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</si>
  <si>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</si>
  <si>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</si>
  <si>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</si>
  <si>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</si>
  <si>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</si>
  <si>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</si>
  <si>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</si>
  <si>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</si>
  <si>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</si>
  <si>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</si>
  <si>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</si>
  <si>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</si>
  <si>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</si>
  <si>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</si>
  <si>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</si>
  <si>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</si>
  <si>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</si>
  <si>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</si>
  <si>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</si>
  <si>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</si>
  <si>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</si>
  <si>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</si>
  <si>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</si>
  <si>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</si>
  <si>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</si>
  <si>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</si>
  <si>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</si>
  <si>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</si>
  <si>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</si>
  <si>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</si>
  <si>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</si>
  <si>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</si>
  <si>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</si>
  <si>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</si>
  <si>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</si>
  <si>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</si>
  <si>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</si>
  <si>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</si>
  <si>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</si>
  <si>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</si>
  <si>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</si>
  <si>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</si>
  <si>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</si>
  <si>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</si>
  <si>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</si>
  <si>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</si>
  <si>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</si>
  <si>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</si>
  <si>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</si>
  <si>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</si>
  <si>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</si>
  <si>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</si>
  <si>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</si>
  <si>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</si>
  <si>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</si>
  <si>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</si>
  <si>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</si>
  <si>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</si>
  <si>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</si>
  <si>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</si>
  <si>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</si>
  <si>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</si>
  <si>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</si>
  <si>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</si>
  <si>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</si>
  <si>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</si>
  <si>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</si>
  <si>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</si>
  <si>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</si>
  <si>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</si>
  <si>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</si>
  <si>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</si>
  <si>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</si>
  <si>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</si>
  <si>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</si>
  <si>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</si>
  <si>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</si>
  <si>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</si>
  <si>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</si>
  <si>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</si>
  <si>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</si>
  <si>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</si>
  <si>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</si>
  <si>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</si>
  <si>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</si>
  <si>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</si>
  <si>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</si>
  <si>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</si>
  <si>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</si>
  <si>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</si>
  <si>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</si>
  <si>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</si>
  <si>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</si>
  <si>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</si>
  <si>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</si>
  <si>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</si>
  <si>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</si>
  <si>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</si>
  <si>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</si>
  <si>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</si>
  <si>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</si>
  <si>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</si>
  <si>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</si>
  <si>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</si>
  <si>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</si>
  <si>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</si>
  <si>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</si>
  <si>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</si>
  <si>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</si>
  <si>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</si>
  <si>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</si>
  <si>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</si>
  <si>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</si>
  <si>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</si>
  <si>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</si>
  <si>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</si>
  <si>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</si>
  <si>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</si>
  <si>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</si>
  <si>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</si>
  <si>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</si>
  <si>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</si>
  <si>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</si>
  <si>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</si>
  <si>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</si>
  <si>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</si>
  <si>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</si>
  <si>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</si>
  <si>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</si>
  <si>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</si>
  <si>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</si>
  <si>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</si>
  <si>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</si>
  <si>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</si>
  <si>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</si>
  <si>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</si>
  <si>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</si>
  <si>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</si>
  <si>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</si>
  <si>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</si>
  <si>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</si>
  <si>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</si>
  <si>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</si>
  <si>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</si>
  <si>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</si>
  <si>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</si>
  <si>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</si>
  <si>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</si>
  <si>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</si>
  <si>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</si>
  <si>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</si>
  <si>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</si>
  <si>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</si>
  <si>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</si>
  <si>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</si>
  <si>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</si>
  <si>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</si>
  <si>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</si>
  <si>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</si>
  <si>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</si>
  <si>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</si>
  <si>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</si>
  <si>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</si>
  <si>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</si>
  <si>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</si>
  <si>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</si>
  <si>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</si>
  <si>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</si>
  <si>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</si>
  <si>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</si>
  <si>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</si>
  <si>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</si>
  <si>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</si>
  <si>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</si>
  <si>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</si>
  <si>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</si>
  <si>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</si>
  <si>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</si>
  <si>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</si>
  <si>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</si>
  <si>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</si>
  <si>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</si>
  <si>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</si>
  <si>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</si>
  <si>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</si>
  <si>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</si>
  <si>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</si>
  <si>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</si>
  <si>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</si>
  <si>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</si>
  <si>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</si>
  <si>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</si>
  <si>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</si>
  <si>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</si>
  <si>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</si>
  <si>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</si>
  <si>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</si>
  <si>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</si>
  <si>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</si>
  <si>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</si>
  <si>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</si>
  <si>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</si>
  <si>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</si>
  <si>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</si>
  <si>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</si>
  <si>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</si>
  <si>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</si>
  <si>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</si>
  <si>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</si>
  <si>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</si>
  <si>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</si>
  <si>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</si>
  <si>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</si>
  <si>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</si>
  <si>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</si>
  <si>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</si>
  <si>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</si>
  <si>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</si>
  <si>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</si>
  <si>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</si>
  <si>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</si>
  <si>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</si>
  <si>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</si>
  <si>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</si>
  <si>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</si>
  <si>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</si>
  <si>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</si>
  <si>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</si>
  <si>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</si>
  <si>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</si>
  <si>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</si>
  <si>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</si>
  <si>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</si>
  <si>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</si>
  <si>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</si>
  <si>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</si>
  <si>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</si>
  <si>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</si>
  <si>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</si>
  <si>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</si>
  <si>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</si>
  <si>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</si>
  <si>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</si>
  <si>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</si>
  <si>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</si>
  <si>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</si>
  <si>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</si>
  <si>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</si>
  <si>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</si>
  <si>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</si>
  <si>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</si>
  <si>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</si>
  <si>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</si>
  <si>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</si>
  <si>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</si>
  <si>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</si>
  <si>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</si>
  <si>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</si>
  <si>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</si>
  <si>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</si>
  <si>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</si>
  <si>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</si>
  <si>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</si>
  <si>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</si>
  <si>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</si>
  <si>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</si>
  <si>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</si>
  <si>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</si>
  <si>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</si>
  <si>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</si>
  <si>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</si>
  <si>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</si>
  <si>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</si>
  <si>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</si>
  <si>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</si>
  <si>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</si>
  <si>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</si>
  <si>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</si>
  <si>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</si>
  <si>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</si>
  <si>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</si>
  <si>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</si>
  <si>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</si>
  <si>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</si>
  <si>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</si>
  <si>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</si>
  <si>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</si>
  <si>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</si>
  <si>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</si>
  <si>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</si>
  <si>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</si>
  <si>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</si>
  <si>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</si>
  <si>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</si>
  <si>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</si>
  <si>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</si>
  <si>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</si>
  <si>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</si>
  <si>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</si>
  <si>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</si>
  <si>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</si>
  <si>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</si>
  <si>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</si>
  <si>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</si>
  <si>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</si>
  <si>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</si>
  <si>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</si>
  <si>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</si>
  <si>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</si>
  <si>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</si>
  <si>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</si>
  <si>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</si>
  <si>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</si>
  <si>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</si>
  <si>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</si>
  <si>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</si>
  <si>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</si>
  <si>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</si>
  <si>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</si>
  <si>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</si>
  <si>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</si>
  <si>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</si>
  <si>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</si>
  <si>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</si>
  <si>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</si>
  <si>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</si>
  <si>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</si>
  <si>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</si>
  <si>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</si>
  <si>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</si>
  <si>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</si>
  <si>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</si>
  <si>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</si>
  <si>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</si>
  <si>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</si>
  <si>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</si>
  <si>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</si>
  <si>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</si>
  <si>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</si>
  <si>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</si>
  <si>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</si>
  <si>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</si>
  <si>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</si>
  <si>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</si>
  <si>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</si>
  <si>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</si>
  <si>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</si>
  <si>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</si>
  <si>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</si>
  <si>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</si>
  <si>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</si>
  <si>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</si>
  <si>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</si>
  <si>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</si>
  <si>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</si>
  <si>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</si>
  <si>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</si>
  <si>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</si>
  <si>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</si>
  <si>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</si>
  <si>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</si>
  <si>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</si>
  <si>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</si>
  <si>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</si>
  <si>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</si>
  <si>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</si>
  <si>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</si>
  <si>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</si>
  <si>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</si>
  <si>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</si>
  <si>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</si>
  <si>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</si>
  <si>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</si>
  <si>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</si>
  <si>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</si>
  <si>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</si>
  <si>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</si>
  <si>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</si>
  <si>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</si>
  <si>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</si>
  <si>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</si>
  <si>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</si>
  <si>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</si>
  <si>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</si>
  <si>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</si>
  <si>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</si>
  <si>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</si>
  <si>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</si>
  <si>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</si>
  <si>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</si>
  <si>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</si>
  <si>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</si>
  <si>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</si>
  <si>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</si>
  <si>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</si>
  <si>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</si>
  <si>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</si>
  <si>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</si>
  <si>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</si>
  <si>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</si>
  <si>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</si>
  <si>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</si>
  <si>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</si>
  <si>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</si>
  <si>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</si>
  <si>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</si>
  <si>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</si>
  <si>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</si>
  <si>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</si>
  <si>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</si>
  <si>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</si>
  <si>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</si>
  <si>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</si>
  <si>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</si>
  <si>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</si>
  <si>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</si>
  <si>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</si>
  <si>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</si>
  <si>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</si>
  <si>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</si>
  <si>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</si>
  <si>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</si>
  <si>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</si>
  <si>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</si>
  <si>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</si>
  <si>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</si>
  <si>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</si>
  <si>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</si>
  <si>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</si>
  <si>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</si>
  <si>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</si>
  <si>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</si>
  <si>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</si>
  <si>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</si>
  <si>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</si>
  <si>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</si>
  <si>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</si>
  <si>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</si>
  <si>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</si>
  <si>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</si>
  <si>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</si>
  <si>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</si>
  <si>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</si>
  <si>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</si>
  <si>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</si>
  <si>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</si>
  <si>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</si>
  <si>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</si>
  <si>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</si>
  <si>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</si>
  <si>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</si>
  <si>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</si>
  <si>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</si>
  <si>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</si>
  <si>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</si>
  <si>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</si>
  <si>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</si>
  <si>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</si>
  <si>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</si>
  <si>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</si>
  <si>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</si>
  <si>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</si>
  <si>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</si>
  <si>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</si>
  <si>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</si>
  <si>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</si>
  <si>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</si>
  <si>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</si>
  <si>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</si>
  <si>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</si>
  <si>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</si>
  <si>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</si>
  <si>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</si>
  <si>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</si>
  <si>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</si>
  <si>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</si>
  <si>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</si>
  <si>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</si>
  <si>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</si>
  <si>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</si>
  <si>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</si>
  <si>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</si>
  <si>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</si>
  <si>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</si>
  <si>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</si>
  <si>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</si>
  <si>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</si>
  <si>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</si>
  <si>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</si>
  <si>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</si>
  <si>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</si>
  <si>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</si>
  <si>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</si>
  <si>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</si>
  <si>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</si>
  <si>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</si>
  <si>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</si>
  <si>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</si>
  <si>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</si>
  <si>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</si>
  <si>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</si>
  <si>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</si>
  <si>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</si>
  <si>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</si>
  <si>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</si>
  <si>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</si>
  <si>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</si>
  <si>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</si>
  <si>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</si>
  <si>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</si>
  <si>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</si>
  <si>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</si>
  <si>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</si>
  <si>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</si>
  <si>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</si>
  <si>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</si>
  <si>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</si>
  <si>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</si>
  <si>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</si>
  <si>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</si>
  <si>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</si>
  <si>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</si>
  <si>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</si>
  <si>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</si>
  <si>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</si>
  <si>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</si>
  <si>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</si>
  <si>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</si>
  <si>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</si>
  <si>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</si>
  <si>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</si>
  <si>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</si>
  <si>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</si>
  <si>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</si>
  <si>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</si>
  <si>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</si>
  <si>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</si>
  <si>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</si>
  <si>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</si>
  <si>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</si>
  <si>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</si>
  <si>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</si>
  <si>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</si>
  <si>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</si>
  <si>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</si>
  <si>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</si>
  <si>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</si>
  <si>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</si>
  <si>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</si>
  <si>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</si>
  <si>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</si>
  <si>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</si>
  <si>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</si>
  <si>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</si>
  <si>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</si>
  <si>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</si>
  <si>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</si>
  <si>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</si>
  <si>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</si>
  <si>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</si>
  <si>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PCM-20251006-00002253</t>
  </si>
  <si>
    <t xml:space="preserve">team on way need 120 min </t>
  </si>
  <si>
    <t xml:space="preserve">no pcm </t>
  </si>
  <si>
    <t xml:space="preserve">na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</si>
  <si>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</si>
  <si>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</si>
  <si>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</si>
  <si>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</si>
  <si>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</si>
  <si>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</si>
  <si>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</si>
  <si>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</si>
  <si>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</si>
  <si>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</si>
  <si>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</si>
  <si>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</si>
  <si>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</si>
  <si>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</si>
  <si>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</si>
  <si>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</si>
  <si>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</si>
  <si>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</si>
  <si>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</si>
  <si>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</si>
  <si>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</si>
  <si>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</si>
  <si>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</si>
  <si>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</si>
  <si>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</si>
  <si>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</si>
  <si>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</si>
  <si>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</si>
  <si>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</si>
  <si>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</si>
  <si>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</si>
  <si>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</si>
  <si>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</si>
  <si>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</si>
  <si>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</si>
  <si>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</si>
  <si>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</si>
  <si>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</si>
  <si>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</si>
  <si>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</si>
  <si>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</si>
  <si>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</si>
  <si>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</si>
  <si>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</si>
  <si>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</si>
  <si>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</si>
  <si>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</si>
  <si>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</si>
  <si>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</si>
  <si>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</si>
  <si>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</si>
  <si>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</si>
  <si>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</si>
  <si>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</si>
  <si>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</si>
  <si>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</si>
  <si>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</si>
  <si>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</si>
  <si>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</si>
  <si>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</si>
  <si>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</si>
  <si>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</si>
  <si>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</si>
  <si>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</si>
  <si>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</si>
  <si>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</si>
  <si>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</si>
  <si>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</si>
  <si>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</si>
  <si>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</si>
  <si>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</si>
  <si>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</si>
  <si>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</si>
  <si>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</si>
  <si>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</si>
  <si>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</si>
  <si>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</si>
  <si>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</si>
  <si>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</si>
  <si>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</si>
  <si>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</si>
  <si>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</si>
  <si>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</si>
  <si>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</si>
  <si>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</si>
  <si>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</si>
  <si>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</si>
  <si>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</si>
  <si>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PCM-20251006-00002187</t>
  </si>
  <si>
    <t>ETA // 20KM</t>
  </si>
  <si>
    <t>PCM-20251006-00002184</t>
  </si>
  <si>
    <t>4G &amp;5G Sectors down  due to load issue at site , EM team on the way to check ETA 35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</si>
  <si>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</si>
  <si>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</si>
  <si>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</si>
  <si>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</si>
  <si>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</si>
  <si>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</si>
  <si>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PCM-20251006-00002175 </t>
  </si>
  <si>
    <t>45 mins</t>
  </si>
  <si>
    <t>PCM-20251006-00002217</t>
  </si>
  <si>
    <t>35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</si>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</sst>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9" fillId="9" borderId="10" xfId="0" applyNumberFormat="1" applyFont="1" applyFill="1" applyBorder="1" applyAlignment="1">
      <alignment horizontal="center" vertical="center" wrapText="1"/>
    </xf>
    <xf numFmtId="164" fontId="29" fillId="10"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2">
    <sortCondition ref="H1:H1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2" totalsRowShown="0" headerRowDxfId="48" dataDxfId="47" headerRowBorderDxfId="45" tableBorderDxfId="46" totalsRowBorderDxfId="44">
  <autoFilter ref="A1:L4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8"/>
  <sheetViews>
    <sheetView tabSelected="1" workbookViewId="0">
      <selection activeCell="H9" sqref="H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274.01095937500213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22049</v>
      </c>
      <c r="E3" s="65" t="s">
        <v>38964</v>
      </c>
      <c r="F3" s="66">
        <v>45936.952951388892</v>
      </c>
      <c r="G3" s="67">
        <f ca="1">IFERROR(NOW()-F3,"")</f>
        <v>6.4339120363001712E-3</v>
      </c>
      <c r="H3" s="66">
        <v>45936.947083333333</v>
      </c>
      <c r="I3" s="73" t="str">
        <f>IFERROR(VLOOKUP(D3,DB!A:F,6,0),"")</f>
        <v>SCECO</v>
      </c>
      <c r="J3" s="73" t="str">
        <f>IFERROR(VLOOKUP(D3,DB!A:G,7,0),"")</f>
        <v>No BB Design+No BB Shifted</v>
      </c>
      <c r="K3" s="69" t="s">
        <v>38967</v>
      </c>
      <c r="L3" s="70" t="str">
        <f>IFERROR(VLOOKUP(D3,DB!A:I,9,0),"")</f>
        <v>Latis</v>
      </c>
    </row>
    <row r="4" spans="1:12" ht="15" customHeight="1">
      <c r="A4" s="63" t="s">
        <v>38968</v>
      </c>
      <c r="B4" s="73" t="str">
        <f>IFERROR(VLOOKUP(D4,DB!A:K,11,0),"")</f>
        <v>R1</v>
      </c>
      <c r="C4" s="64">
        <v>1</v>
      </c>
      <c r="D4" s="64" t="s">
        <v>16707</v>
      </c>
      <c r="E4" s="65"/>
      <c r="F4" s="66" t="s">
        <v>38969</v>
      </c>
      <c r="G4" s="67" t="str">
        <f ca="1">IFERROR(NOW()-F4,"")</f>
        <v/>
      </c>
      <c r="H4" s="66">
        <v>45936.954247685186</v>
      </c>
      <c r="I4" s="73" t="str">
        <f>IFERROR(VLOOKUP(D4,DB!A:F,6,0),"")</f>
        <v>SCECO</v>
      </c>
      <c r="J4" s="73" t="str">
        <f>IFERROR(VLOOKUP(D4,DB!A:G,7,0),"")</f>
        <v>Vandalized</v>
      </c>
      <c r="K4" s="69"/>
      <c r="L4" s="70" t="str">
        <f>IFERROR(VLOOKUP(D4,DB!A:I,9,0),"")</f>
        <v>Latis</v>
      </c>
    </row>
    <row r="5" spans="1:12" ht="15" customHeight="1">
      <c r="A5" s="63"/>
      <c r="B5" s="73" t="str">
        <f>IFERROR(VLOOKUP(D5,DB!A:K,11,0),"")</f>
        <v/>
      </c>
      <c r="C5" s="64"/>
      <c r="D5" s="64"/>
      <c r="E5" s="65"/>
      <c r="F5" s="66"/>
      <c r="G5" s="67">
        <f ca="1">IFERROR(NOW()-F5,"")</f>
        <v>45936.959385300928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45936.959385300928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45936.959385300928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45936.959385300928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45936.959385300928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45936.959385300928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45936.959385300928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45936.959385300928</v>
      </c>
      <c r="H12" s="68"/>
      <c r="I12" s="73" t="str">
        <f>IFERROR(VLOOKUP(D12,DB!A:F,6,0),"")</f>
        <v/>
      </c>
      <c r="J12" s="73" t="str">
        <f>IFERROR(VLOOKUP(D12,DB!A:G,7,0),"")</f>
        <v/>
      </c>
      <c r="K12" s="69"/>
      <c r="L12" s="70" t="str">
        <f>IFERROR(VLOOKUP(D12,DB!A:I,9,0),"")</f>
        <v/>
      </c>
    </row>
    <row r="13" spans="1:12" ht="15" customHeight="1">
      <c r="A13" s="156"/>
      <c r="B13" s="157" t="str">
        <f>IFERROR(VLOOKUP(D13,DB!A:K,11,0),"")</f>
        <v/>
      </c>
      <c r="C13" s="157"/>
      <c r="D13" s="157"/>
      <c r="E13" s="158"/>
      <c r="F13" s="159"/>
      <c r="G13" s="160">
        <f ca="1">IFERROR(NOW()-F13,"")</f>
        <v>45936.959385300928</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45936.959385300928</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45936.959385300928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45936.959385300928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45936.959385300928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45936.959385300928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45936.959385300928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45936.959385300928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45936.959385300928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45936.959385300928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45936.959385300928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45936.959385300928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45936.959385300928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45936.959385300928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45936.959385300928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45936.959385300928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45936.959385300928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45936.959385300928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45936.959385300928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45936.959385300928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45936.959385300928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45936.959385300928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45936.959385300928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45936.959385300928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45936.959385300928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45936.959385300928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45936.959385300928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45936.959385300928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45936.959385300928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45936.959385300928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45936.959385300928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45936.959385300928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45936.959385300928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45936.959385300928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45936.959385300928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45936.959385300928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45936.959385300928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45936.959385300928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45936.959385300928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45936.959385300928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45936.959385300928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45936.959385300928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45936.959385300928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45936.959385300928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45936.959385300928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45936.959385300928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45936.959385300928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45936.959385300928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45936.959385300928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45936.959385300928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45936.959385300928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45936.959385300928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45936.959385300928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45936.959385300928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45936.959385300928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45936.959385300928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45936.959385300928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45936.959385300928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45936.959385300928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45936.959385300928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45936.959385300928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45936.959385300928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45936.959385300928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45936.959385300928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45936.959385300928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45936.959385300928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45936.959385300928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45936.959385300928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45936.959385300928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45936.959385300928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45936.959385300928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45936.959385300928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45936.959385300928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45936.959385300928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45936.959385300928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45936.959385300928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45936.959385300928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45936.959385300928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45936.959385300928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45936.959385300928</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45936.959385300928</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45936.959385300928</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45936.959385300928</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45936.959385300928</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45936.959385300928</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45936.959385300928</v>
      </c>
      <c r="H98" s="159"/>
      <c r="I98" s="157" t="str">
        <f>IFERROR(VLOOKUP(D98,DB!A:F,6,0),"")</f>
        <v/>
      </c>
      <c r="J98" s="73" t="str">
        <f>IFERROR(VLOOKUP(D98,DB!A:G,7,0),"")</f>
        <v/>
      </c>
      <c r="K98" s="161"/>
      <c r="L98" s="162" t="str">
        <f>IFERROR(VLOOKUP(D98,DB!A:I,9,0),"")</f>
        <v/>
      </c>
    </row>
  </sheetData>
  <customSheetViews>
    <customSheetView guid="{F6042A99-DD27-4453-835D-0834D95730CC}" filter="1" showAutoFilter="1">
      <pageMargins left="0" right="0" top="0" bottom="0" header="0" footer="0"/>
      <autoFilter ref="B1:M1" xr:uid="{462F7E48-42B7-41EA-BC63-D9DECA137F00}"/>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130.23230196759687</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111.9595473379668</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0.24534594907891005</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8.745243055454921E-2</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2</v>
      </c>
      <c r="D7" s="18" t="s">
        <v>17684</v>
      </c>
      <c r="E7" s="131" t="s">
        <v>38964</v>
      </c>
      <c r="F7" s="132">
        <v>45936.919328703705</v>
      </c>
      <c r="G7" s="133">
        <f ca="1">IFERROR(NOW()-F7,"-")</f>
        <v>4.0056597223156132E-2</v>
      </c>
      <c r="H7" s="132">
        <v>45936.907523148147</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45936.959385300928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45936.959385300928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45936.959385300928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45936.959385300928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45936.959385300928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45936.959385300928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45936.959385300928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45936.959385300928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45936.959385300928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45936.959385300928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45936.959385300928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45936.959385300928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45936.959385300928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45936.959385300928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45936.959385300928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45936.959385300928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45936.959385300928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45936.959385300928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45936.959385300928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45936.959385300928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45936.959385300928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45936.959385300928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45936.959385300928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45936.959385300928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45936.959385300928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45936.959385300928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45936.959385300928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45936.959385300928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45936.959385300928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45936.959385300928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45936.959385300928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45936.959385300928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45936.959385300928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45936.959385300928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45936.959385300928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45936.959385300928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45936.959385300928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45936.959385300928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45936.959385300928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45936.959385300928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45936.959385300928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45936.959385300928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45936.959385300928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45936.959385300928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45936.959385300928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45936.959385300928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45936.959385300928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45936.959385300928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45936.959385300928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45936.959385300928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45936.959385300928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45936.959385300928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45936.959385300928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45936.959385300928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45936.959385300928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45936.959385300928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45936.959385300928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45936.959385300928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45936.959385300928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45936.959385300928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45936.959385300928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45936.959385300928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45936.959385300928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45936.959385300928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45936.959385300928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45936.959385300928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45936.959385300928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45936.959385300928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45936.959385300928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45936.959385300928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45936.959385300928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45936.959385300928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45936.959385300928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45936.959385300928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45936.959385300928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45936.959385300928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45936.959385300928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45936.959385300928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45936.959385300928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45936.959385300928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45936.959385300928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45936.959385300928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45936.959385300928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45936.959385300928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45936.959385300928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45936.959385300928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45936.959385300928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45936.959385300928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45936.959385300928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45936.959385300928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45936.959385300928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45936.959385300928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45936.959385300928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45936.959385300928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45936.959385300928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45936.959385300928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45936.959385300928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45936.959385300928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45936.959385300928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45936.959385300928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45936.959385300928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45936.959385300928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45936.959385300928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45936.959385300928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45936.959385300928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45936.959385300928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45936.959385300928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45936.959385300928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45936.959385300928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45936.959385300928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45936.959385300928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45936.959385300928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45936.959385300928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45936.959385300928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45936.959385300928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45936.959385300928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45936.959385300928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45936.959385300928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45936.959385300928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45936.959385300928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45936.959385300928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45936.959385300928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45936.959385300928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45936.959385300928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45936.959385300928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45936.959385300928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45936.959385300928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45936.959385300928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45936.959385300928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45936.959385300928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45936.959385300928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45936.959385300928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45936.959385300928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45936.959385300928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45936.959385300928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45936.959385300928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45936.959385300928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45936.959385300928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45936.959385300928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45936.959385300928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45936.959385300928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45936.959385300928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45936.959385300928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45936.959385300928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45936.959385300928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45936.959385300928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45936.959385300928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45936.959385300928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45936.959385300928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45936.959385300928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45936.959385300928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45936.959385300928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45936.959385300928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45936.959385300928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45936.959385300928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45936.959385300928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45936.959385300928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45936.959385300928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45936.959385300928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45936.959385300928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45936.959385300928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45936.959385300928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45936.959385300928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45936.959385300928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45936.959385300928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45936.959385300928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45936.959385300928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45936.959385300928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45936.959385300928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45936.959385300928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45936.959385300928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45936.959385300928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45936.959385300928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45936.959385300928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45936.959385300928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45936.959385300928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45936.959385300928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45936.959385300928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45936.959385300928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45936.959385300928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45936.959385300928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45936.959385300928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45936.959385300928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45936.959385300928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45936.959385300928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45936.959385300928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45936.959385300928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45936.959385300928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45936.959385300928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45936.959385300928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45936.959385300928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45936.959385300928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45936.959385300928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45936.959385300928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45936.959385300928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45936.959385300928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45936.959385300928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45936.959385300928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45936.959385300928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45936.959385300928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45936.959385300928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45936.959385300928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45936.959385300928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45936.959385300928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45936.959385300928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45936.959385300928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45936.959385300928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45936.959385300928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45936.959385300928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45936.959385300928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45936.959385300928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45936.959385300928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45936.959385300928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45936.959385300928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45936.959385300928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45936.959385300928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45936.959385300928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45936.959385300928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45936.959385300928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45936.959385300928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45936.959385300928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45936.959385300928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45936.959385300928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45936.959385300928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45936.959385300928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45936.959385300928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45936.959385300928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45936.959385300928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45936.959385300928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45936.959385300928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45936.959385300928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45936.959385300928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45936.959385300928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45936.959385300928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45936.959385300928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45936.959385300928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45936.959385300928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45936.959385300928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45936.959385300928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45936.959385300928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45936.959385300928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45936.959385300928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45936.959385300928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45936.959385300928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45936.959385300928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45936.959385300928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45936.959385300928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45936.959385300928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8" customHeight="1">
      <c r="A2" s="19" t="s">
        <v>39060</v>
      </c>
      <c r="B2" s="75" t="str">
        <f>IFERROR(VLOOKUP(D2,DB!A:K,11,0),"")</f>
        <v>R3</v>
      </c>
      <c r="C2" s="18">
        <v>1</v>
      </c>
      <c r="D2" s="18" t="s">
        <v>20663</v>
      </c>
      <c r="E2" s="18" t="s">
        <v>38964</v>
      </c>
      <c r="F2" s="167">
        <v>45936.94425925926</v>
      </c>
      <c r="G2" s="165">
        <f ca="1">IFERROR(NOW()-F2,"-")</f>
        <v>1.5126041667826939E-2</v>
      </c>
      <c r="H2" s="22">
        <v>45818.916689814818</v>
      </c>
      <c r="I2" s="19" t="str">
        <f>IFERROR(VLOOKUP(D2,DB!A:F,6,0),"")</f>
        <v>SCECO</v>
      </c>
      <c r="J2" s="18" t="str">
        <f>IFERROR(VLOOKUP(D2,DB!A:G,7,0),"")</f>
        <v>Dead</v>
      </c>
      <c r="K2" s="50" t="s">
        <v>39061</v>
      </c>
      <c r="L2" s="23" t="str">
        <f>IFERROR(VLOOKUP(D2,DB!A:I,9,0),"")</f>
        <v>Latis</v>
      </c>
    </row>
    <row r="3" spans="1:13" ht="15" customHeight="1">
      <c r="A3" s="19"/>
      <c r="B3" s="75" t="str">
        <f>IFERROR(VLOOKUP(D3,DB!A:K,11,0),"")</f>
        <v/>
      </c>
      <c r="C3" s="18"/>
      <c r="D3" s="18"/>
      <c r="E3" s="18"/>
      <c r="F3" s="166"/>
      <c r="G3" s="165">
        <f ca="1">IFERROR(NOW()-F3,"-")</f>
        <v>45936.959385300928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2:G41" ca="1" si="0">IFERROR(NOW()-F4,"-")</f>
        <v>45936.959385300928</v>
      </c>
      <c r="H4" s="22"/>
      <c r="I4" s="19" t="str">
        <f>IFERROR(VLOOKUP(D4,DB!A:F,6,0),"")</f>
        <v/>
      </c>
      <c r="J4" s="18" t="str">
        <f>IFERROR(VLOOKUP(D4,DB!A:G,7,0),"")</f>
        <v/>
      </c>
      <c r="K4" s="50"/>
      <c r="L4" s="23" t="str">
        <f>IFERROR(VLOOKUP(D4,DB!A:I,9,0),"")</f>
        <v/>
      </c>
    </row>
    <row r="5" spans="1:13" ht="15" customHeight="1">
      <c r="A5" s="164"/>
      <c r="B5" s="75" t="str">
        <f>IFERROR(VLOOKUP(D5,DB!A:K,11,0),"")</f>
        <v/>
      </c>
      <c r="C5" s="18"/>
      <c r="D5" s="18"/>
      <c r="E5" s="18"/>
      <c r="F5" s="20"/>
      <c r="G5" s="21">
        <f t="shared" ca="1" si="0"/>
        <v>45936.959385300928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45936.959385300928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45936.959385300928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45936.959385300928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45936.959385300928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45936.959385300928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45936.959385300928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45936.959385300928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45936.959385300928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45936.959385300928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45936.959385300928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45936.959385300928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45936.959385300928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45936.959385300928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45936.959385300928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45936.959385300928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45936.959385300928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45936.959385300928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45936.959385300928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45936.959385300928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45936.959385300928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45936.959385300928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45936.959385300928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45936.959385300928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45936.959385300928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45936.959385300928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45936.959385300928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45936.959385300928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45936.959385300928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45936.959385300928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45936.959385300928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45936.959385300928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45936.959385300928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45936.959385300928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45936.959385300928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45936.959385300928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45936.959385300928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45936.959385300928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45936.959385300928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45936.959385300928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45936.959385300928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45936.959385300928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45936.959385300928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45936.959385300928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45936.959385300928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45936.959385300928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45936.959385300928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45936.959385300928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45936.959385300928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45936.959385300928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45936.959385300928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45936.959385300928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45936.959385300928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45936.959385300928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45936.959385300928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45936.959385300928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45936.959385300928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45936.959385300928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45936.959385300928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45936.959385300928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45936.959385300928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45936.959385300928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45936.959385300928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45936.959385300928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45936.959385300928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45936.959385300928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45936.959385300928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45936.959385300928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45936.959385300928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45936.959385300928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45936.959385300928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45936.959385300928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45936.959385300928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45936.959385300928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45936.959385300928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45936.959385300928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45936.959385300928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45936.959385300928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45936.959385300928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45936.959385300928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45936.959385300928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45936.959385300928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45936.959385300928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45936.959385300928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45936.959385300928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45936.959385300928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45936.959385300928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45936.959385300928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45936.959385300928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45936.959385300928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45936.959385300928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45936.959385300928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45936.959385300928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45936.959385300928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45936.959385300928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45936.959385300928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45936.959385300928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45936.959385300928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45936.959385300928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45936.959385300928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45936.959385300928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45936.959385300928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45936.959385300928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45936.959385300928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45936.959385300928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45936.959385300928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45936.959385300928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45936.959385300928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45936.959385300928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45936.959385300928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45936.959385300928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45936.959385300928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45936.959385300928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45936.959385300928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45936.959385300928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45936.959385300928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45936.959385300928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45936.959385300928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45936.959385300928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45936.959385300928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45936.959385300928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45936.959385300928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45936.959385300928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45936.959385300928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45936.959385300928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45936.959385300928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45936.959385300928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45936.959385300928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45936.959385300928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45936.959385300928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45936.959385300928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45936.959385300928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45936.959385300928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45936.959385300928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45936.959385300928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45936.959385300928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45936.959385300928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45936.959385300928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45936.959385300928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45936.959385300928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45936.959385300928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45936.959385300928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45936.959385300928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45936.959385300928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45936.959385300928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45936.959385300928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45936.959385300928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45936.959385300928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45936.959385300928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45936.959385300928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45936.959385300928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45936.959385300928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45936.959385300928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45936.959385300928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45936.959385300928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45936.959385300928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45936.959385300928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45936.959385300928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45936.959385300928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45936.959385300928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45936.959385300928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45936.959385300928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45936.959385300928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45936.959385300928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45936.959385300928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45936.959385300928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45936.959385300928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45936.959385300928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45936.959385300928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45936.959385300928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45936.959385300928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45936.959385300928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45936.959385300928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45936.959385300928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45936.959385300928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45936.959385300928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45936.959385300928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45936.959385300928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45936.959385300928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45936.959385300928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45936.959385300928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45936.959385300928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45936.959385300928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45936.959385300928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45936.959385300928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45936.959385300928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45936.959385300928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45936.959385300928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45936.959385300928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45936.959385300928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45936.959385300928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45936.959385300928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45936.959385300928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45936.959385300928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45936.959385300928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45936.959385300928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45936.959385300928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45936.959385300928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45936.959385300928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45936.959385300928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45936.959385300928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45936.959385300928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45936.959385300928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45936.959385300928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45936.959385300928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45936.959385300928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45936.959385300928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45936.959385300928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45936.959385300928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45936.959385300928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45936.959385300928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45936.959385300928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45936.959385300928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45936.959385300928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45936.959385300928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45936.959385300928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45936.959385300928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45936.959385300928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45936.959385300928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45936.959385300928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45936.959385300928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45936.959385300928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45936.959385300928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45936.959385300928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45936.959385300928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45936.959385300928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45936.959385300928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45936.959385300928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45936.959385300928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45936.959385300928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45936.959385300928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45936.959385300928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45936.959385300928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45936.959385300928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45936.959385300928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45936.959385300928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45936.959385300928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45936.959385300928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45936.959385300928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45936.959385300928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45936.959385300928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45936.959385300928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45936.959385300928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45936.959385300928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45936.959385300928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45936.959385300928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45936.959385300928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45936.959385300928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45936.959385300928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45936.959385300928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45936.959385300928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45936.959385300928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45936.959385300928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45936.959385300928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45936.959385300928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45936.959385300928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45936.959385300928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45936.959385300928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45936.959385300928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45936.959385300928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45936.959385300928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45936.959385300928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45936.959385300928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45936.959385300928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45936.959385300928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45936.959385300928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45936.959385300928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45936.959385300928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45936.959385300928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45936.959385300928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45936.959385300928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45936.959385300928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45936.959385300928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45936.959385300928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45936.959385300928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45936.959385300928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45936.959385300928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45936.959385300928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45936.959385300928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45936.959385300928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45936.959385300928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45936.959385300928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45936.959385300928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45936.959385300928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45936.959385300928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45936.959385300928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45936.959385300928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45936.959385300928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45936.959385300928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45936.959385300928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45936.959385300928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45936.959385300928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45936.959385300928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45936.959385300928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45936.959385300928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45936.959385300928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45936.959385300928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45936.959385300928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45936.959385300928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45936.959385300928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45936.959385300928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45936.959385300928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45936.959385300928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45936.959385300928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45936.959385300928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45936.959385300928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45936.959385300928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45936.959385300928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45936.959385300928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45936.959385300928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45936.959385300928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45936.959385300928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45936.959385300928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45936.959385300928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45936.959385300928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45936.959385300928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45936.959385300928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45936.959385300928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45936.959385300928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45936.959385300928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45936.959385300928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45936.959385300928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45936.959385300928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45936.959385300928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45936.959385300928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45936.959385300928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45936.959385300928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45936.959385300928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45936.959385300928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45936.959385300928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45936.959385300928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45936.959385300928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45936.959385300928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45936.959385300928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45936.959385300928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45936.959385300928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45936.959385300928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45936.959385300928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45936.959385300928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45936.959385300928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45936.959385300928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45936.959385300928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45936.959385300928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45936.959385300928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45936.959385300928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45936.959385300928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45936.959385300928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45936.959385300928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45936.959385300928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45936.959385300928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45936.959385300928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45936.959385300928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45936.959385300928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45936.959385300928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45936.959385300928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45936.959385300928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45936.959385300928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45936.959385300928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45936.959385300928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45936.959385300928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45936.959385300928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45936.959385300928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45936.959385300928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45936.959385300928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45936.959385300928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45936.959385300928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45936.959385300928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45936.959385300928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45936.959385300928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45936.959385300928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45936.959385300928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45936.959385300928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45936.959385300928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45936.959385300928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45936.959385300928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45936.959385300928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45936.959385300928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45936.959385300928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45936.959385300928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45936.959385300928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45936.959385300928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45936.959385300928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45936.959385300928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45936.959385300928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45936.959385300928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45936.959385300928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45936.959385300928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45936.959385300928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45936.959385300928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45936.959385300928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45936.959385300928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45936.959385300928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45936.959385300928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45936.959385300928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45936.959385300928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45936.959385300928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45936.959385300928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45936.959385300928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45936.959385300928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45936.959385300928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45936.959385300928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45936.959385300928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45936.959385300928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45936.959385300928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45936.959385300928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45936.959385300928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45936.959385300928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45936.959385300928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45936.959385300928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45936.959385300928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45936.959385300928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45936.959385300928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45936.959385300928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45936.959385300928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45936.959385300928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45936.959385300928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45936.959385300928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45936.959385300928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45936.959385300928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45936.959385300928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45936.959385300928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45936.959385300928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45936.959385300928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45936.959385300928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45936.959385300928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45936.959385300928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45936.959385300928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45936.959385300928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45936.959385300928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45936.959385300928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45936.959385300928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45936.959385300928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45936.959385300928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45936.959385300928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45936.959385300928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45936.959385300928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45936.959385300928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45936.959385300928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45936.959385300928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45936.959385300928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45936.959385300928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45936.959385300928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45936.959385300928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45936.959385300928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45936.959385300928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45936.959385300928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45936.959385300928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45936.959385300928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45936.959385300928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45936.959385300928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45936.959385300928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45936.959385300928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45936.959385300928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45936.959385300928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45936.959385300928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45936.959385300928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45936.959385300928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45936.959385300928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45936.959385300928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45936.959385300928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45936.959385300928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45936.959385300928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45936.959385300928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45936.959385300928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45936.959385300928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45936.959385300928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45936.959385300928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45936.959385300928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45936.959385300928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45936.959385300928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45936.959385300928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45936.959385300928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45936.959385300928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45936.959385300928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45936.959385300928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45936.959385300928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45936.959385300928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45936.959385300928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45936.959385300928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45936.959385300928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45936.959385300928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45936.959385300928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45936.959385300928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45936.959385300928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45936.959385300928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45936.959385300928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45936.959385300928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45936.959385300928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45936.959385300928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45936.959385300928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45936.959385300928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45936.959385300928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45936.959385300928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45936.959385300928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45936.959385300928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45936.959385300928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45936.959385300928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45936.959385300928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45936.959385300928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45936.959385300928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45936.959385300928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45936.959385300928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45936.959385300928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45936.959385300928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45936.959385300928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45936.959385300928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45936.959385300928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45936.959385300928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45936.959385300928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45936.959385300928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45936.959385300928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45936.959385300928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45936.959385300928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45936.959385300928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45936.959385300928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45936.959385300928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45936.959385300928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45936.959385300928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45936.959385300928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45936.959385300928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45936.959385300928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45936.959385300928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45936.959385300928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45936.959385300928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45936.959385300928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45936.959385300928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45936.959385300928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45936.959385300928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45936.959385300928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45936.959385300928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45936.959385300928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45936.959385300928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45936.959385300928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45936.959385300928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45936.959385300928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45936.959385300928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45936.959385300928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45936.959385300928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45936.959385300928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45936.959385300928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45936.959385300928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45936.959385300928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45936.959385300928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45936.959385300928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45936.959385300928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45936.959385300928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45936.959385300928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45936.959385300928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45936.959385300928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45936.959385300928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45936.959385300928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45936.959385300928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45936.959385300928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45936.959385300928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45936.959385300928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45936.959385300928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45936.959385300928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45936.959385300928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45936.959385300928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45936.959385300928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45936.959385300928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45936.959385300928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45936.959385300928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45936.959385300928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45936.959385300928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45936.959385300928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45936.959385300928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45936.959385300928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45936.959385300928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45936.959385300928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45936.959385300928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45936.959385300928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45936.959385300928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45936.959385300928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45936.959385300928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45936.959385300928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45936.959385300928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45936.959385300928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45936.959385300928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45936.959385300928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45936.959385300928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45936.959385300928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45936.959385300928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45936.959385300928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45936.959385300928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45936.959385300928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45936.959385300928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45936.959385300928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45936.959385300928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45936.959385300928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45936.959385300928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45936.959385300928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45936.959385300928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45936.959385300928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45936.959385300928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45936.959385300928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45936.959385300928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45936.959385300928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45936.959385300928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45936.959385300928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45936.959385300928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45936.959385300928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45936.959385300928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45936.959385300928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45936.959385300928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45936.959385300928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45936.959385300928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45936.959385300928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45936.959385300928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45936.959385300928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45936.959385300928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45936.959385300928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45936.959385300928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45936.959385300928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45936.959385300928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45936.959385300928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45936.959385300928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45936.959385300928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45936.959385300928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45936.959385300928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45936.959385300928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45936.959385300928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45936.959385300928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45936.959385300928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45936.959385300928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45936.959385300928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45936.959385300928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45936.959385300928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45936.959385300928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45936.959385300928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45936.959385300928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45936.959385300928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45936.959385300928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45936.959385300928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45936.959385300928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45936.959385300928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45936.959385300928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45936.959385300928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45936.959385300928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45936.959385300928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45936.959385300928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45936.959385300928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45936.959385300928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45936.959385300928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45936.959385300928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45936.959385300928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45936.959385300928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45936.959385300928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45936.959385300928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45936.959385300928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45936.959385300928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45936.959385300928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45936.959385300928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45936.959385300928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45936.959385300928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45936.959385300928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45936.959385300928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45936.959385300928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45936.959385300928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45936.959385300928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45936.959385300928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45936.959385300928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45936.959385300928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45936.959385300928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45936.959385300928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45936.959385300928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45936.959385300928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45936.959385300928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45936.959385300928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45936.959385300928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45936.959385300928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45936.959385300928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45936.959385300928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45936.959385300928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45936.959385300928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45936.959385300928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45936.959385300928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45936.959385300928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45936.959385300928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45936.959385300928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45936.959385300928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45936.959385300928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45936.959385300928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45936.959385300928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45936.959385300928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45936.959385300928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45936.959385300928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45936.959385300928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45936.959385300928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45936.959385300928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45936.959385300928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45936.959385300928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45936.959385300928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45936.959385300928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45936.959385300928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45936.959385300928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45936.959385300928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45936.959385300928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45936.959385300928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45936.959385300928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45936.959385300928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45936.959385300928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45936.959385300928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45936.959385300928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45936.959385300928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45936.959385300928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45936.959385300928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45936.959385300928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45936.959385300928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45936.959385300928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45936.959385300928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45936.959385300928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45936.959385300928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45936.959385300928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45936.959385300928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45936.959385300928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45936.959385300928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45936.959385300928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45936.959385300928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45936.959385300928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45936.959385300928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45936.959385300928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45936.959385300928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45936.959385300928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45936.959385300928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45936.959385300928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45936.959385300928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45936.959385300928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45936.959385300928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45936.959385300928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45936.959385300928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45936.959385300928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45936.959385300928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45936.959385300928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45936.959385300928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45936.959385300928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45936.959385300928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45936.959385300928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45936.959385300928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45936.959385300928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45936.959385300928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45936.959385300928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45936.959385300928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45936.959385300928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45936.959385300928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45936.959385300928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45936.959385300928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45936.959385300928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45936.959385300928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45936.959385300928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45936.959385300928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45936.959385300928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45936.959385300928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45936.959385300928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45936.959385300928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45936.959385300928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45936.959385300928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45936.959385300928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45936.959385300928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45936.959385300928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45936.959385300928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45936.959385300928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45936.959385300928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45936.959385300928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45936.959385300928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45936.959385300928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45936.959385300928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45936.959385300928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45936.959385300928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45936.959385300928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45936.959385300928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45936.959385300928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45936.959385300928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45936.959385300928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45936.959385300928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45936.959385300928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45936.959385300928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45936.959385300928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45936.959385300928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45936.959385300928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45936.959385300928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45936.959385300928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45936.959385300928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45936.959385300928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45936.959385300928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45936.959385300928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45936.959385300928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45936.959385300928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45936.959385300928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45936.959385300928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45936.959385300928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45936.959385300928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45936.959385300928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45936.959385300928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45936.959385300928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45936.959385300928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45936.959385300928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45936.959385300928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45936.959385300928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45936.959385300928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45936.959385300928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45936.959385300928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45936.959385300928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45936.959385300928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45936.959385300928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45936.959385300928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45936.959385300928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45936.959385300928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45936.959385300928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45936.959385300928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45936.959385300928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45936.959385300928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45936.959385300928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45936.959385300928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45936.959385300928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45936.959385300928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45936.959385300928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45936.959385300928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45936.959385300928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45936.959385300928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45936.959385300928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45936.959385300928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45936.959385300928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45936.959385300928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45936.959385300928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45936.959385300928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45936.959385300928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45936.959385300928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45936.959385300928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45936.959385300928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45936.959385300928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45936.959385300928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45936.959385300928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45936.959385300928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45936.959385300928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45936.959385300928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45936.959385300928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45936.959385300928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45936.959385300928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45936.959385300928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45936.959385300928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45936.959385300928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45936.959385300928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45936.959385300928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45936.959385300928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45936.959385300928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45936.959385300928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45936.959385300928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45936.959385300928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45936.959385300928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45936.959385300928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45936.959385300928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45936.959385300928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45936.959385300928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45936.959385300928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45936.959385300928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45936.959385300928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45936.959385300928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45936.959385300928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45936.959385300928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45936.959385300928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45936.959385300928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45936.959385300928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45936.959385300928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45936.959385300928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45936.959385300928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45936.959385300928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45936.959385300928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45936.959385300928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45936.959385300928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45936.959385300928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45936.959385300928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45936.959385300928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45936.959385300928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45936.959385300928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45936.959385300928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45936.959385300928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45936.959385300928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45936.959385300928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45936.959385300928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45936.959385300928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45936.959385300928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45936.959385300928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45936.959385300928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45936.959385300928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45936.959385300928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45936.959385300928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45936.959385300928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45936.959385300928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45936.959385300928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45936.959385300928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45936.959385300928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45936.959385300928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45936.959385300928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45936.959385300928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45936.959385300928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45936.959385300928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45936.959385300928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45936.959385300928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45936.959385300928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45936.959385300928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45936.959385300928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45936.959385300928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45936.959385300928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45936.959385300928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45936.959385300928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45936.959385300928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45936.959385300928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45936.959385300928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45936.959385300928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45936.959385300928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45936.959385300928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45936.959385300928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45936.959385300928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45936.959385300928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45936.959385300928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45936.959385300928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45936.959385300928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45936.959385300928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45936.959385300928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45936.959385300928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45936.959385300928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45936.959385300928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45936.959385300928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45936.959385300928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45936.959385300928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45936.959385300928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45936.959385300928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45936.959385300928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45936.959385300928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45936.959385300928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45936.959385300928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45936.959385300928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45936.959385300928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45936.959385300928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45936.959385300928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45936.959385300928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45936.959385300928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45936.959385300928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45936.959385300928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45936.959385300928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45936.959385300928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45936.959385300928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45936.959385300928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45936.959385300928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45936.959385300928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45936.959385300928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45936.959385300928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45936.959385300928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45936.959385300928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45936.959385300928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45936.959385300928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45936.959385300928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45936.959385300928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45936.959385300928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45936.959385300928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45936.959385300928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45936.959385300928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45936.959385300928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45936.959385300928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45936.959385300928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45936.959385300928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45936.959385300928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45936.959385300928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45936.959385300928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45936.959385300928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45936.959385300928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45936.959385300928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45936.959385300928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45936.959385300928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45936.959385300928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45936.959385300928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45936.959385300928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45936.959385300928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45936.959385300928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45936.959385300928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45936.959385300928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45936.959385300928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45936.959385300928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45936.959385300928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45936.959385300928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45936.959385300928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45936.959385300928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45936.959385300928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45936.959385300928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45936.959385300928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45936.959385300928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45936.959385300928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45936.959385300928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45936.959385300928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45936.959385300928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45936.959385300928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45936.959385300928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45936.959385300928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45936.959385300928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45936.959385300928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45936.959385300928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45936.959385300928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45936.959385300928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45936.959385300928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45936.959385300928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45936.959385300928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45936.959385300928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45936.959385300928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45936.959385300928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45936.959385300928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45936.959385300928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45936.959385300928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45936.959385300928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45936.959385300928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45936.959385300928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45936.959385300928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45936.959385300928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45936.959385300928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45936.959385300928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45936.959385300928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45936.959385300928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45936.959385300928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45936.959385300928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45936.959385300928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45936.959385300928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45936.959385300928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45936.959385300928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45936.959385300928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45936.959385300928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45936.959385300928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45936.959385300928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45936.959385300928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45936.959385300928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45936.959385300928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45936.959385300928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45936.959385300928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45936.959385300928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45936.959385300928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45936.959385300928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45936.959385300928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45936.959385300928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45936.959385300928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45936.959385300928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45936.959385300928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45936.959385300928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45936.959385300928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45936.959385300928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45936.959385300928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45936.959385300928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45936.959385300928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45936.959385300928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45936.959385300928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45936.959385300928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45936.959385300928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45936.959385300928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45936.959385300928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45936.959385300928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45936.959385300928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45936.959385300928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45936.959385300928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45936.959385300928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45936.959385300928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45936.959385300928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45936.959385300928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45936.959385300928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45936.959385300928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45936.959385300928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45936.959385300928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45936.959385300928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45936.959385300928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45936.959385300928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45936.959385300928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45936.959385300928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45936.959385300928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45936.959385300928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45936.959385300928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45936.959385300928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45936.959385300928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45936.959385300928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45936.959385300928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45936.959385300928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45936.959385300928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45936.959385300928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45936.959385300928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45936.959385300928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45936.959385300928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45936.959385300928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45936.959385300928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45936.959385300928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45936.959385300928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45936.959385300928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45936.959385300928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45936.959385300928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45936.959385300928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45936.959385300928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45936.959385300928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45936.959385300928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45936.959385300928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45936.959385300928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45936.959385300928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45936.959385300928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45936.959385300928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45936.959385300928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45936.959385300928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45936.959385300928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45936.959385300928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45936.959385300928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45936.959385300928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45936.959385300928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45936.959385300928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45936.959385300928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45936.959385300928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45936.959385300928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45936.959385300928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45936.959385300928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45936.959385300928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45936.959385300928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45936.959385300928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45936.959385300928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45936.959385300928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45936.959385300928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45936.959385300928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45936.959385300928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45936.959385300928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45936.959385300928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45936.959385300928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45936.959385300928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45936.959385300928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45936.959385300928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45936.959385300928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45936.959385300928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45936.959385300928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45936.959385300928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45936.959385300928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45936.959385300928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45936.959385300928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45936.959385300928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45936.959385300928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45936.959385300928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45936.959385300928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45936.959385300928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45936.959385300928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45936.959385300928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45936.959385300928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45936.959385300928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45936.959385300928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45936.959385300928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45936.959385300928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45936.959385300928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45936.959385300928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45936.959385300928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45936.959385300928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45936.959385300928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45936.959385300928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45936.959385300928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45936.959385300928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45936.959385300928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45936.959385300928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45936.959385300928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45936.959385300928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45936.959385300928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45936.959385300928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45936.959385300928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45936.959385300928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45936.959385300928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45936.959385300928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45936.959385300928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45936.959385300928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45936.959385300928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45936.959385300928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45936.959385300928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45936.959385300928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45936.959385300928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45936.959385300928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45936.959385300928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45936.959385300928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45936.959385300928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45936.959385300928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45936.959385300928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45936.959385300928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45936.959385300928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45936.959385300928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45936.959385300928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45936.959385300928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45936.959385300928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45936.959385300928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45936.959385300928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45936.959385300928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45936.959385300928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45936.959385300928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45936.959385300928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45936.959385300928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45936.959385300928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45936.959385300928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45936.959385300928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45936.959385300928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45936.959385300928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45936.959385300928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45936.959385300928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45936.959385300928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45936.959385300928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45936.959385300928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45936.959385300928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45936.959385300928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45936.959385300928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45936.959385300928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45936.959385300928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45936.959385300928</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2"/>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5.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233.47866770833207</v>
      </c>
      <c r="H2" s="113">
        <v>45703.474768518521</v>
      </c>
      <c r="I2" s="110" t="str">
        <f>IFERROR(VLOOKUP(D2,DB!A:F,6,0),"")</f>
        <v>SCECO</v>
      </c>
      <c r="J2" s="110" t="str">
        <f>IFERROR(VLOOKUP(D2,DB!A:G,7,0),"")</f>
        <v>Dead</v>
      </c>
      <c r="K2" s="115" t="s">
        <v>39063</v>
      </c>
      <c r="L2" s="107" t="str">
        <f>IFERROR(VLOOKUP(D2,DB!A:I,9,0),"")</f>
        <v>Latis</v>
      </c>
    </row>
    <row r="3" spans="1:16" ht="23.25" customHeight="1">
      <c r="A3" s="110" t="s">
        <v>39064</v>
      </c>
      <c r="B3" s="110" t="str">
        <f>IFERROR(VLOOKUP(D3,DB!A:K,11,0),"")</f>
        <v>R4</v>
      </c>
      <c r="C3" s="111">
        <v>2</v>
      </c>
      <c r="D3" s="107" t="s">
        <v>25891</v>
      </c>
      <c r="E3" s="112" t="s">
        <v>38964</v>
      </c>
      <c r="F3" s="113">
        <v>45935.156944444447</v>
      </c>
      <c r="G3" s="114">
        <f ca="1">IFERROR(NOW()-F3,"")</f>
        <v>1.8024408564815531</v>
      </c>
      <c r="H3" s="113">
        <v>45935.07104166667</v>
      </c>
      <c r="I3" s="110" t="str">
        <f>IFERROR(VLOOKUP(D3,DB!A:F,6,0),"")</f>
        <v>Generator-SG</v>
      </c>
      <c r="J3" s="110" t="str">
        <f>IFERROR(VLOOKUP(D3,DB!A:G,7,0),"")</f>
        <v>Good</v>
      </c>
      <c r="K3" s="115" t="s">
        <v>39065</v>
      </c>
      <c r="L3" s="107" t="str">
        <f>IFERROR(VLOOKUP(D3,DB!A:I,9,0),"")</f>
        <v>Latis</v>
      </c>
    </row>
    <row r="4" spans="1:16" ht="15" customHeight="1">
      <c r="A4" s="141" t="s">
        <v>39066</v>
      </c>
      <c r="B4" s="141" t="str">
        <f>IFERROR(VLOOKUP(D4,DB!A:K,11,0),"")</f>
        <v>R4</v>
      </c>
      <c r="C4" s="142">
        <v>1</v>
      </c>
      <c r="D4" s="143" t="s">
        <v>36054</v>
      </c>
      <c r="E4" s="144" t="s">
        <v>38964</v>
      </c>
      <c r="F4" s="145">
        <v>45936.764467592591</v>
      </c>
      <c r="G4" s="146">
        <f ca="1">IFERROR(NOW()-F4,"")</f>
        <v>0.19491770833701594</v>
      </c>
      <c r="H4" s="145">
        <v>45936.758773148147</v>
      </c>
      <c r="I4" s="141" t="str">
        <f>IFERROR(VLOOKUP(D4,DB!A:F,6,0),"")</f>
        <v>Generator-SG</v>
      </c>
      <c r="J4" s="141" t="str">
        <f>IFERROR(VLOOKUP(D4,DB!A:G,7,0),"")</f>
        <v>Weak</v>
      </c>
      <c r="K4" s="148" t="s">
        <v>39067</v>
      </c>
      <c r="L4" s="143" t="str">
        <f>IFERROR(VLOOKUP(D4,DB!A:I,9,0),"")</f>
        <v>Latis</v>
      </c>
    </row>
    <row r="5" spans="1:16" ht="15" customHeight="1">
      <c r="A5" s="141" t="s">
        <v>39068</v>
      </c>
      <c r="B5" s="141" t="str">
        <f>IFERROR(VLOOKUP(D5,DB!A:K,11,0),"")</f>
        <v>R4</v>
      </c>
      <c r="C5" s="142">
        <v>1</v>
      </c>
      <c r="D5" s="143" t="s">
        <v>37977</v>
      </c>
      <c r="E5" s="144" t="s">
        <v>38964</v>
      </c>
      <c r="F5" s="145">
        <v>45936.913391203707</v>
      </c>
      <c r="G5" s="146">
        <f ca="1">IFERROR(NOW()-F5,"")</f>
        <v>4.5994097221409902E-2</v>
      </c>
      <c r="H5" s="145">
        <v>45936.907453703701</v>
      </c>
      <c r="I5" s="141" t="str">
        <f>IFERROR(VLOOKUP(D5,DB!A:F,6,0),"")</f>
        <v>SCECO</v>
      </c>
      <c r="J5" s="141" t="str">
        <f>IFERROR(VLOOKUP(D5,DB!A:G,7,0),"")</f>
        <v>Dead</v>
      </c>
      <c r="K5" s="148" t="s">
        <v>39069</v>
      </c>
      <c r="L5" s="143" t="str">
        <f>IFERROR(VLOOKUP(D5,DB!A:I,9,0),"")</f>
        <v>Latis</v>
      </c>
    </row>
    <row r="6" spans="1:16" ht="15" customHeight="1">
      <c r="A6" s="141" t="s">
        <v>39070</v>
      </c>
      <c r="B6" s="141" t="str">
        <f>IFERROR(VLOOKUP(D6,DB!A:K,11,0),"")</f>
        <v>R4</v>
      </c>
      <c r="C6" s="142">
        <v>1</v>
      </c>
      <c r="D6" s="143" t="s">
        <v>22424</v>
      </c>
      <c r="E6" s="144" t="s">
        <v>38964</v>
      </c>
      <c r="F6" s="145">
        <v>45936.933333333334</v>
      </c>
      <c r="G6" s="146">
        <f ca="1">IFERROR(NOW()-F6,"")</f>
        <v>2.605196759395767E-2</v>
      </c>
      <c r="H6" s="145">
        <v>45936.927615740744</v>
      </c>
      <c r="I6" s="141" t="str">
        <f>IFERROR(VLOOKUP(D6,DB!A:F,6,0),"")</f>
        <v>SCECO</v>
      </c>
      <c r="J6" s="141" t="str">
        <f>IFERROR(VLOOKUP(D6,DB!A:G,7,0),"")</f>
        <v>In progress+In progress</v>
      </c>
      <c r="K6" s="148" t="s">
        <v>39071</v>
      </c>
      <c r="L6" s="143" t="str">
        <f>IFERROR(VLOOKUP(D6,DB!A:I,9,0),"")</f>
        <v>Latis</v>
      </c>
    </row>
    <row r="7" spans="1:16" ht="15" customHeight="1">
      <c r="A7" s="141"/>
      <c r="B7" s="141" t="str">
        <f>IFERROR(VLOOKUP(D7,DB!A:K,11,0),"")</f>
        <v/>
      </c>
      <c r="C7" s="142"/>
      <c r="D7" s="143"/>
      <c r="E7" s="144"/>
      <c r="F7" s="145"/>
      <c r="G7" s="146">
        <f ca="1">IFERROR(NOW()-F7,"")</f>
        <v>45936.959385300928</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45936.959385300928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45936.959385300928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45936.959385300928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45936.959385300928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45936.959385300928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45936.959385300928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45936.959385300928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45936.959385300928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45936.959385300928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45936.959385300928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45936.959385300928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45936.959385300928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45936.959385300928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45936.959385300928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45936.959385300928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45936.959385300928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45936.959385300928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45936.959385300928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45936.959385300928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45936.959385300928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45936.959385300928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45936.959385300928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45936.959385300928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45936.959385300928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45936.959385300928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45936.959385300928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45936.959385300928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45936.959385300928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45936.959385300928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45936.959385300928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45936.959385300928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45936.959385300928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45936.959385300928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45936.959385300928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45936.959385300928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45936.959385300928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45936.959385300928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45936.959385300928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45936.959385300928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45936.959385300928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45936.959385300928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45936.959385300928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45936.959385300928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45936.959385300928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45936.959385300928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45936.959385300928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45936.959385300928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45936.959385300928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45936.959385300928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45936.959385300928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45936.959385300928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45936.959385300928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45936.959385300928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45936.959385300928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45936.959385300928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45936.959385300928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45936.959385300928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45936.959385300928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45936.959385300928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45936.959385300928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45936.959385300928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45936.959385300928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45936.959385300928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45936.959385300928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45936.959385300928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45936.959385300928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45936.959385300928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45936.959385300928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45936.959385300928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45936.959385300928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45936.959385300928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45936.959385300928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45936.959385300928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45936.959385300928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45936.959385300928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45936.959385300928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45936.959385300928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45936.959385300928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45936.959385300928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45936.959385300928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45936.959385300928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45936.959385300928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45936.959385300928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45936.959385300928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45936.959385300928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45936.959385300928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45936.959385300928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45936.959385300928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45936.959385300928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45936.959385300928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45936.959385300928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45936.959385300928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45936.959385300928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45936.959385300928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45936.959385300928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45936.959385300928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45936.959385300928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45936.959385300928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45936.959385300928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45936.959385300928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45936.959385300928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45936.959385300928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45936.959385300928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45936.959385300928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45936.959385300928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45936.959385300928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45936.959385300928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45936.959385300928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45936.959385300928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45936.959385300928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45936.959385300928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45936.959385300928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45936.959385300928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45936.959385300928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45936.959385300928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45936.959385300928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45936.959385300928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45936.959385300928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45936.959385300928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45936.959385300928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45936.959385300928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45936.959385300928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45936.959385300928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45936.959385300928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45936.959385300928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45936.959385300928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45936.959385300928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45936.959385300928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45936.959385300928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45936.959385300928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45936.959385300928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45936.959385300928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45936.959385300928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45936.959385300928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45936.959385300928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45936.959385300928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45936.959385300928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45936.959385300928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45936.959385300928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45936.959385300928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45936.959385300928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45936.959385300928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45936.959385300928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45936.959385300928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45936.959385300928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45936.959385300928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45936.959385300928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45936.959385300928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45936.959385300928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45936.959385300928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45936.959385300928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45936.959385300928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45936.959385300928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45936.959385300928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45936.959385300928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45936.959385300928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45936.959385300928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45936.959385300928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45936.959385300928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45936.959385300928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45936.959385300928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45936.959385300928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45936.959385300928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45936.959385300928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45936.959385300928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45936.959385300928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45936.959385300928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45936.959385300928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45936.959385300928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45936.959385300928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45936.959385300928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45936.959385300928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45936.959385300928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45936.959385300928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45936.959385300928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45936.959385300928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45936.959385300928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45936.959385300928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45936.959385300928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45936.959385300928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45936.959385300928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45936.959385300928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45936.959385300928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45936.959385300928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45936.959385300928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45936.959385300928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45936.959385300928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45936.959385300928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45936.959385300928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45936.959385300928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45936.959385300928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45936.959385300928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45936.959385300928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45936.959385300928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45936.959385300928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45936.959385300928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45936.959385300928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45936.959385300928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45936.959385300928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45936.959385300928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45936.959385300928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45936.959385300928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45936.959385300928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45936.959385300928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45936.959385300928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45936.959385300928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45936.959385300928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45936.959385300928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45936.959385300928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45936.959385300928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45936.959385300928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45936.959385300928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45936.959385300928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45936.959385300928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45936.959385300928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45936.959385300928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45936.959385300928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45936.959385300928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45936.959385300928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45936.959385300928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45936.959385300928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45936.959385300928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45936.959385300928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45936.959385300928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45936.959385300928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45936.959385300928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45936.959385300928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45936.959385300928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45936.959385300928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45936.959385300928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45936.959385300928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45936.959385300928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45936.959385300928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45936.959385300928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45936.959385300928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45936.959385300928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45936.959385300928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45936.959385300928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45936.959385300928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45936.959385300928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45936.959385300928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45936.959385300928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45936.959385300928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45936.959385300928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45936.959385300928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45936.959385300928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45936.959385300928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45936.959385300928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45936.959385300928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45936.959385300928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45936.959385300928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45936.959385300928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45936.959385300928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45936.959385300928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45936.959385300928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45936.959385300928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45936.959385300928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45936.959385300928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45936.959385300928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45936.959385300928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45936.959385300928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45936.959385300928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45936.959385300928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45936.959385300928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45936.959385300928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45936.959385300928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45936.959385300928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45936.959385300928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45936.959385300928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45936.959385300928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45936.959385300928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45936.959385300928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45936.959385300928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45936.959385300928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45936.959385300928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45936.959385300928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45936.959385300928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45936.959385300928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45936.959385300928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45936.959385300928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45936.959385300928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45936.959385300928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45936.959385300928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45936.959385300928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45936.959385300928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45936.959385300928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45936.959385300928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45936.959385300928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45936.959385300928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45936.959385300928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45936.959385300928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45936.959385300928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45936.959385300928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45936.959385300928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45936.959385300928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45936.959385300928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45936.959385300928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45936.959385300928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45936.959385300928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45936.959385300928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45936.959385300928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45936.959385300928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45936.959385300928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45936.959385300928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45936.959385300928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45936.959385300928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45936.959385300928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45936.959385300928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45936.959385300928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45936.959385300928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45936.959385300928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45936.959385300928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45936.959385300928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45936.959385300928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45936.959385300928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45936.959385300928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45936.959385300928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45936.959385300928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45936.959385300928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45936.959385300928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45936.959385300928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45936.959385300928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45936.959385300928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45936.959385300928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45936.959385300928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45936.959385300928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45936.959385300928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45936.959385300928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45936.959385300928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45936.959385300928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45936.959385300928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45936.959385300928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45936.959385300928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45936.959385300928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45936.959385300928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45936.959385300928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45936.959385300928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45936.959385300928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45936.959385300928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45936.959385300928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45936.959385300928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45936.959385300928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45936.959385300928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45936.959385300928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45936.959385300928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45936.959385300928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45936.959385300928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45936.959385300928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45936.959385300928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45936.959385300928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45936.959385300928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45936.959385300928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45936.959385300928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45936.959385300928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45936.959385300928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45936.959385300928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45936.959385300928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45936.959385300928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45936.959385300928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45936.959385300928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45936.959385300928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45936.959385300928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45936.959385300928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45936.959385300928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45936.959385300928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45936.959385300928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45936.959385300928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45936.959385300928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45936.959385300928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45936.959385300928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45936.959385300928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45936.959385300928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45936.959385300928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45936.959385300928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45936.959385300928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45936.959385300928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45936.959385300928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45936.959385300928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45936.959385300928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45936.959385300928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45936.959385300928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45936.959385300928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45936.959385300928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45936.959385300928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45936.959385300928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45936.959385300928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45936.959385300928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45936.959385300928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45936.959385300928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45936.959385300928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45936.959385300928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45936.959385300928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45936.959385300928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45936.959385300928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45936.959385300928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45936.959385300928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45936.959385300928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45936.959385300928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45936.959385300928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45936.959385300928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45936.959385300928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45936.959385300928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45936.959385300928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45936.959385300928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45936.959385300928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45936.959385300928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45936.959385300928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45936.959385300928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45936.959385300928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45936.959385300928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45936.959385300928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45936.959385300928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45936.959385300928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45936.959385300928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45936.959385300928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45936.959385300928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45936.959385300928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45936.959385300928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45936.959385300928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45936.959385300928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45936.959385300928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45936.959385300928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45936.959385300928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45936.959385300928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45936.959385300928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45936.959385300928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45936.959385300928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45936.959385300928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45936.959385300928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45936.959385300928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45936.959385300928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45936.959385300928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45936.959385300928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45936.959385300928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45936.959385300928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45936.959385300928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45936.959385300928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45936.959385300928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45936.959385300928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45936.959385300928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45936.959385300928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45936.959385300928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45936.959385300928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45936.959385300928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45936.959385300928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45936.959385300928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45936.959385300928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45936.959385300928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45936.959385300928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45936.959385300928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45936.959385300928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45936.959385300928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45936.959385300928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45936.959385300928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45936.959385300928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45936.959385300928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45936.959385300928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45936.959385300928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45936.959385300928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45936.959385300928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45936.959385300928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45936.959385300928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45936.959385300928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45936.959385300928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45936.959385300928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45936.959385300928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45936.959385300928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45936.959385300928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45936.959385300928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45936.959385300928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45936.959385300928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45936.959385300928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45936.959385300928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45936.959385300928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45936.959385300928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45936.959385300928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45936.959385300928</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45936.959385300928</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45936.959385300928</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45936.959385300928</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45936.959385300928</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45936.959385300928</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45936.959385300928</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45936.959385300928</v>
      </c>
      <c r="H491" s="145"/>
      <c r="I491" s="141" t="str">
        <f>IFERROR(VLOOKUP(D491,DB!A:F,6,0),"")</f>
        <v/>
      </c>
      <c r="J491" s="141" t="str">
        <f>IFERROR(VLOOKUP(D491,DB!A:G,7,0),"")</f>
        <v/>
      </c>
      <c r="K491" s="148"/>
      <c r="L491" s="143" t="str">
        <f>IFERROR(VLOOKUP(D491,DB!A:I,9,0),"")</f>
        <v/>
      </c>
    </row>
    <row r="492" spans="1:12" ht="15" customHeight="1">
      <c r="A492" s="149"/>
      <c r="B492" s="149" t="str">
        <f>IFERROR(VLOOKUP(D492,DB!A:K,11,0),"")</f>
        <v/>
      </c>
      <c r="C492" s="150"/>
      <c r="D492" s="151"/>
      <c r="E492" s="152"/>
      <c r="F492" s="153"/>
      <c r="G492" s="154">
        <f ca="1">IFERROR(NOW()-F492,"")</f>
        <v>45936.959385300928</v>
      </c>
      <c r="H492" s="153"/>
      <c r="I492" s="149" t="str">
        <f>IFERROR(VLOOKUP(D492,DB!A:F,6,0),"")</f>
        <v/>
      </c>
      <c r="J492" s="149" t="str">
        <f>IFERROR(VLOOKUP(D492,DB!A:G,7,0),"")</f>
        <v/>
      </c>
      <c r="K492" s="155"/>
      <c r="L492" s="151" t="str">
        <f>IFERROR(VLOOKUP(D492,DB!A:I,9,0),"")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45.12732511573995</v>
      </c>
      <c r="H2" s="38">
        <v>45891.790393518517</v>
      </c>
      <c r="I2" s="37" t="str">
        <f>IFERROR(VLOOKUP(D2,DB!A:F,6,0),"")</f>
        <v>Generator-SG</v>
      </c>
      <c r="J2" s="37" t="str">
        <f>IFERROR(VLOOKUP(D2,DB!A:G,7,0),"")</f>
        <v>Vandalized</v>
      </c>
      <c r="K2" s="37" t="s">
        <v>39073</v>
      </c>
      <c r="L2" s="37" t="str">
        <f>IFERROR(VLOOKUP(D2,DB!A:I,9,0),"")</f>
        <v>Latis</v>
      </c>
      <c r="M2" s="136"/>
    </row>
    <row r="3" spans="1:13" ht="30.75">
      <c r="A3" s="37" t="s">
        <v>39074</v>
      </c>
      <c r="B3" s="37" t="str">
        <f>IFERROR(VLOOKUP(D3,DB!A:K,11,0),"")</f>
        <v>R5</v>
      </c>
      <c r="C3" s="37">
        <v>1</v>
      </c>
      <c r="D3" s="37" t="s">
        <v>31295</v>
      </c>
      <c r="E3" s="37" t="s">
        <v>39047</v>
      </c>
      <c r="F3" s="38">
        <v>45926.188877314817</v>
      </c>
      <c r="G3" s="39">
        <f ca="1">IFERROR(NOW()-F3,"-")</f>
        <v>10.770507986111625</v>
      </c>
      <c r="H3" s="38">
        <v>45926.158159722225</v>
      </c>
      <c r="I3" s="37" t="str">
        <f>IFERROR(VLOOKUP(D3,DB!A:F,6,0),"")</f>
        <v>SCECO</v>
      </c>
      <c r="J3" s="37" t="str">
        <f>IFERROR(VLOOKUP(D3,DB!A:G,7,0),"")</f>
        <v>Good</v>
      </c>
      <c r="K3" s="37" t="s">
        <v>39075</v>
      </c>
      <c r="L3" s="37" t="str">
        <f>IFERROR(VLOOKUP(D3,DB!A:I,9,0),"")</f>
        <v>Latis</v>
      </c>
      <c r="M3" s="136"/>
    </row>
    <row r="4" spans="1:13" ht="15">
      <c r="A4" s="37"/>
      <c r="B4" s="37" t="str">
        <f>IFERROR(VLOOKUP(D4,DB!A:K,11,0),"")</f>
        <v/>
      </c>
      <c r="C4" s="37"/>
      <c r="D4" s="137"/>
      <c r="E4" s="37"/>
      <c r="F4" s="38"/>
      <c r="G4" s="39">
        <f ca="1">IFERROR(NOW()-F4,"-")</f>
        <v>45936.959385300928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45936.959385300928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45936.959385300928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45936.959385300928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45936.959385300928</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45936.959385300928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45936.959385300928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45936.959385300928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45936.959385300928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45936.959385300928</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45936.959385300928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45936.959385300928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45936.959385300928</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45936.959385300928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45936.959385300928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45936.959385300928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45936.959385300928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45936.959385300928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45936.959385300928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45936.959385300928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45936.959385300928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45936.959385300928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45936.959385300928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45936.959385300928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45936.959385300928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45936.959385300928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45936.959385300928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45936.959385300928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45936.959385300928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45936.959385300928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45936.959385300928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45936.959385300928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45936.959385300928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45936.959385300928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45936.959385300928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45936.959385300928</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45936.959385300928</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45936.959385300928</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45936.959385300928</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45936.959385300928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45936.959385300928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45936.959385300928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45936.959385300928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45936.959385300928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45936.959385300928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45936.959385300928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45936.959385300928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45936.959385300928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45936.959385300928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45936.959385300928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45936.959385300928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45936.959385300928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45936.959385300928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45936.959385300928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45936.959385300928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45936.959385300928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45936.959385300928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45936.959385300928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45936.959385300928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45936.959385300928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45936.959385300928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45936.959385300928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45936.959385300928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45936.959385300928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45936.959385300928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45936.959385300928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45936.959385300928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45936.959385300928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45936.959385300928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45936.959385300928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45936.959385300928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45936.959385300928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45936.959385300928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45936.959385300928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45936.959385300928</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45936.959385300928</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45936.959385300928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45936.959385300928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45936.959385300928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45936.959385300928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45936.959385300928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45936.959385300928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45936.959385300928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45936.959385300928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45936.959385300928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45936.959385300928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45936.959385300928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45936.959385300928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45936.959385300928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45936.959385300928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45936.959385300928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45936.959385300928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45936.959385300928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45936.959385300928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45936.959385300928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45936.959385300928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45936.959385300928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45936.959385300928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45936.959385300928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45936.959385300928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45936.959385300928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45936.959385300928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45936.959385300928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45936.959385300928</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45936.959385300928</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45936.959385300928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45936.959385300928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45936.959385300928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45936.959385300928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45936.959385300928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45936.959385300928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45936.959385300928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45936.959385300928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45936.959385300928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45936.959385300928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45936.959385300928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45936.959385300928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45936.959385300928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45936.959385300928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45936.959385300928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45936.959385300928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45936.959385300928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45936.959385300928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45936.959385300928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45936.959385300928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45936.959385300928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45936.959385300928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45936.959385300928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45936.959385300928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45936.959385300928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45936.959385300928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45936.959385300928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45936.959385300928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45936.959385300928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45936.959385300928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45936.959385300928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45936.959385300928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45936.959385300928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45936.959385300928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45936.959385300928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45936.959385300928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45936.959385300928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45936.959385300928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45936.959385300928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45936.959385300928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45936.959385300928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45936.959385300928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45936.959385300928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45936.959385300928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45936.959385300928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45936.959385300928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45936.959385300928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45936.959385300928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45936.959385300928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45936.959385300928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45936.959385300928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45936.959385300928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45936.959385300928</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45936.959385300928</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10.18653807870578</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45936.959385300928</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3.0784130787069444</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2.0171399305545492</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45936.959385300928</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45936.959385300928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45936.959385300928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45936.959385300928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45936.959385300928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45936.959385300928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45936.959385300928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45936.959385300928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45936.959385300928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45936.959385300928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45936.959385300928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45936.959385300928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45936.959385300928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45936.959385300928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45936.959385300928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45936.959385300928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45936.959385300928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45936.959385300928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45936.959385300928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45936.959385300928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45936.959385300928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45936.959385300928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45936.959385300928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45936.959385300928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45936.959385300928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45936.959385300928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45936.959385300928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45936.959385300928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45936.959385300928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45936.959385300928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45936.959385300928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45936.959385300928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45936.959385300928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45936.959385300928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45936.959385300928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45936.959385300928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45936.959385300928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45936.959385300928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45936.959385300928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45936.959385300928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45936.959385300928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45936.959385300928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45936.959385300928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45936.959385300928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45936.959385300928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45936.959385300928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45936.959385300928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45936.959385300928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45936.959385300928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45936.959385300928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45936.959385300928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45936.959385300928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45936.959385300928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45936.959385300928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45936.959385300928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45936.959385300928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45936.959385300928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45936.959385300928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45936.959385300928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45936.959385300928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45936.959385300928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45936.959385300928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45936.959385300928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45936.959385300928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45936.959385300928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45936.959385300928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45936.959385300928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45936.959385300928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45936.959385300928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45936.959385300928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45936.959385300928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45936.959385300928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45936.959385300928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45936.959385300928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45936.959385300928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45936.959385300928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45936.959385300928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45936.959385300928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45936.959385300928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45936.959385300928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45936.959385300928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45936.959385300928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45936.959385300928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45936.959385300928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45936.959385300928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45936.959385300928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45936.959385300928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45936.959385300928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45936.959385300928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45936.959385300928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45936.959385300928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45936.959385300928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45936.959385300928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45936.959385300928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45936.959385300928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45936.959385300928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45936.959385300928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45936.959385300928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45936.959385300928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45936.959385300928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45936.959385300928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45936.959385300928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45936.959385300928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45936.959385300928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45936.959385300928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45936.959385300928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45936.959385300928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45936.959385300928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45936.959385300928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45936.959385300928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45936.959385300928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45936.959385300928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45936.959385300928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45936.959385300928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45936.959385300928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45936.959385300928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45936.959385300928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45936.959385300928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45936.959385300928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45936.959385300928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45936.959385300928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45936.959385300928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45936.959385300928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45936.959385300928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45936.959385300928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45936.959385300928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45936.959385300928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45936.959385300928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45936.959385300928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45936.959385300928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45936.959385300928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45936.959385300928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45936.959385300928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45936.959385300928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45936.959385300928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45936.959385300928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45936.959385300928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45936.959385300928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45936.959385300928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45936.959385300928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45936.959385300928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45936.959385300928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45936.959385300928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45936.959385300928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45936.959385300928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45936.959385300928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45936.959385300928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45936.959385300928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45936.959385300928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45936.959385300928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45936.959385300928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45936.959385300928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45936.959385300928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45936.959385300928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45936.959385300928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45936.959385300928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45936.959385300928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45936.959385300928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45936.959385300928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45936.959385300928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45936.959385300928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45936.959385300928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45936.959385300928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45936.959385300928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45936.959385300928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45936.959385300928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45936.959385300928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45936.959385300928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45936.959385300928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45936.959385300928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45936.959385300928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45936.959385300928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45936.959385300928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45936.959385300928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45936.959385300928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45936.959385300928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45936.959385300928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45936.959385300928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45936.959385300928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45936.959385300928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45936.959385300928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45936.959385300928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45936.959385300928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45936.959385300928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45936.959385300928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45936.959385300928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45936.959385300928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45936.959385300928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45936.959385300928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45936.959385300928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45936.959385300928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45936.959385300928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45936.959385300928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45936.959385300928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45936.959385300928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45936.959385300928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45936.959385300928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45936.959385300928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45936.959385300928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45936.959385300928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45936.959385300928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45936.959385300928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45936.959385300928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45936.959385300928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45936.959385300928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45936.959385300928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45936.959385300928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45936.959385300928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45936.959385300928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45936.959385300928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45936.959385300928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45936.959385300928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45936.959385300928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45936.959385300928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45936.959385300928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45936.959385300928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45936.959385300928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45936.959385300928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45936.959385300928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45936.959385300928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45936.959385300928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45936.959385300928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45936.959385300928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45936.959385300928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45936.959385300928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45936.959385300928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45936.959385300928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45936.959385300928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45936.959385300928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45936.959385300928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45936.959385300928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45936.959385300928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45936.959385300928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45936.959385300928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45936.959385300928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45936.959385300928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45936.959385300928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45936.959385300928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45936.959385300928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45936.959385300928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45936.959385300928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45936.959385300928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45936.959385300928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45936.959385300928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45936.959385300928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45936.959385300928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45936.959385300928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45936.959385300928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45936.959385300928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45936.959385300928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45936.959385300928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45936.959385300928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45936.959385300928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45936.959385300928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45936.959385300928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45936.959385300928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45936.959385300928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45936.959385300928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45936.959385300928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45936.959385300928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45936.959385300928</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2025-10-06T20:02:12Z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