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985" documentId="13_ncr:1_{F6CB121F-512D-4AA6-A0C1-0FB36C537598}" xr6:coauthVersionLast="47" xr6:coauthVersionMax="47" xr10:uidLastSave="{72DA48C5-2CB8-4011-8EFE-3DF93FF5429A}"/>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I2" i="6"/>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<sst xmlns="http://schemas.openxmlformats.org/spreadsheetml/2006/main" count="179020" uniqueCount="39101">
  <si>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</si>
  <si>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</si>
  <si>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</si>
  <si>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</si>
  <si>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</si>
  <si>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</si>
  <si>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</si>
  <si>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</si>
  <si>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</si>
  <si>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</si>
  <si>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</si>
  <si>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</si>
  <si>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</si>
  <si>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</si>
  <si>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</si>
  <si>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</si>
  <si>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</si>
  <si>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</si>
  <si>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</si>
  <si>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</si>
  <si>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</si>
  <si>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</si>
  <si>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</si>
  <si>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</si>
  <si>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</si>
  <si>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</si>
  <si>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</si>
  <si>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</si>
  <si>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</si>
  <si>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</si>
  <si>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</si>
  <si>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</si>
  <si>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</si>
  <si>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</si>
  <si>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</si>
  <si>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</si>
  <si>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</si>
  <si>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</si>
  <si>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</si>
  <si>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</si>
  <si>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</si>
  <si>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</si>
  <si>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</si>
  <si>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</si>
  <si>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</si>
  <si>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</si>
  <si>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</si>
  <si>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</si>
  <si>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</si>
  <si>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</si>
  <si>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</si>
  <si>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</si>
  <si>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</si>
  <si>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</si>
  <si>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</si>
  <si>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</si>
  <si>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</si>
  <si>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</si>
  <si>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</si>
  <si>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</si>
  <si>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</si>
  <si>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</si>
  <si>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</si>
  <si>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</si>
  <si>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</si>
  <si>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</si>
  <si>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</si>
  <si>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</si>
  <si>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</si>
  <si>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</si>
  <si>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</si>
  <si>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</si>
  <si>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</si>
  <si>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</si>
  <si>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</si>
  <si>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</si>
  <si>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</si>
  <si>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</si>
  <si>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</si>
  <si>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</si>
  <si>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</si>
  <si>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</si>
  <si>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</si>
  <si>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</si>
  <si>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</si>
  <si>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</si>
  <si>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</si>
  <si>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</si>
  <si>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</si>
  <si>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</si>
  <si>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</si>
  <si>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</si>
  <si>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</si>
  <si>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</si>
  <si>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</si>
  <si>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</si>
  <si>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</si>
  <si>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</si>
  <si>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</si>
  <si>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</si>
  <si>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</si>
  <si>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</si>
  <si>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</si>
  <si>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</si>
  <si>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</si>
  <si>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</si>
  <si>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</si>
  <si>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</si>
  <si>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</si>
  <si>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</si>
  <si>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</si>
  <si>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</si>
  <si>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</si>
  <si>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</si>
  <si>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</si>
  <si>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</si>
  <si>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</si>
  <si>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</si>
  <si>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</si>
  <si>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</si>
  <si>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</si>
  <si>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</si>
  <si>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</si>
  <si>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</si>
  <si>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</si>
  <si>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</si>
  <si>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</si>
  <si>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</si>
  <si>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</si>
  <si>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</si>
  <si>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</si>
  <si>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</si>
  <si>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</si>
  <si>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</si>
  <si>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</si>
  <si>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</si>
  <si>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</si>
  <si>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</si>
  <si>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</si>
  <si>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</si>
  <si>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</si>
  <si>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</si>
  <si>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</si>
  <si>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</si>
  <si>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</si>
  <si>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</si>
  <si>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</si>
  <si>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</si>
  <si>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</si>
  <si>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</si>
  <si>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</si>
  <si>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</si>
  <si>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</si>
  <si>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</si>
  <si>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</si>
  <si>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</si>
  <si>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</si>
  <si>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</si>
  <si>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</si>
  <si>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</si>
  <si>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</si>
  <si>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</si>
  <si>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</si>
  <si>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</si>
  <si>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</si>
  <si>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</si>
  <si>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</si>
  <si>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</si>
  <si>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</si>
  <si>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</si>
  <si>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</si>
  <si>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</si>
  <si>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</si>
  <si>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</si>
  <si>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</si>
  <si>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</si>
  <si>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</si>
  <si>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</si>
  <si>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</si>
  <si>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</si>
  <si>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</si>
  <si>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</si>
  <si>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</si>
  <si>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</si>
  <si>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</si>
  <si>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</si>
  <si>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</si>
  <si>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</si>
  <si>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</si>
  <si>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</si>
  <si>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</si>
  <si>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</si>
  <si>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</si>
  <si>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</si>
  <si>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</si>
  <si>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</si>
  <si>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</si>
  <si>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</si>
  <si>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</si>
  <si>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</si>
  <si>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</si>
  <si>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</si>
  <si>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</si>
  <si>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</si>
  <si>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</si>
  <si>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</si>
  <si>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</si>
  <si>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</si>
  <si>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</si>
  <si>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</si>
  <si>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</si>
  <si>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</si>
  <si>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</si>
  <si>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</si>
  <si>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</si>
  <si>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</si>
  <si>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</si>
  <si>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</si>
  <si>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</si>
  <si>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</si>
  <si>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</si>
  <si>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</si>
  <si>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</si>
  <si>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</si>
  <si>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</si>
  <si>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</si>
  <si>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</si>
  <si>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</si>
  <si>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</si>
  <si>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</si>
  <si>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</si>
  <si>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</si>
  <si>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</si>
  <si>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</si>
  <si>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</si>
  <si>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</si>
  <si>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</si>
  <si>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</si>
  <si>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</si>
  <si>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</si>
  <si>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</si>
  <si>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</si>
  <si>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</si>
  <si>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</si>
  <si>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</si>
  <si>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</si>
  <si>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</si>
  <si>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</si>
  <si>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</si>
  <si>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</si>
  <si>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</si>
  <si>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</si>
  <si>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</si>
  <si>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</si>
  <si>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</si>
  <si>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</si>
  <si>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</si>
  <si>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</si>
  <si>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</si>
  <si>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</si>
  <si>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</si>
  <si>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</si>
  <si>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</si>
  <si>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</si>
  <si>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</si>
  <si>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</si>
  <si>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</si>
  <si>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</si>
  <si>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</si>
  <si>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</si>
  <si>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</si>
  <si>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</si>
  <si>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</si>
  <si>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</si>
  <si>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</si>
  <si>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</si>
  <si>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</si>
  <si>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</si>
  <si>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</si>
  <si>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</si>
  <si>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</si>
  <si>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</si>
  <si>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</si>
  <si>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</si>
  <si>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</si>
  <si>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</si>
  <si>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</si>
  <si>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</si>
  <si>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</si>
  <si>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</si>
  <si>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</si>
  <si>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</si>
  <si>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</si>
  <si>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</si>
  <si>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</si>
  <si>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</si>
  <si>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</si>
  <si>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</si>
  <si>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</si>
  <si>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</si>
  <si>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</si>
  <si>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</si>
  <si>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</si>
  <si>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</si>
  <si>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</si>
  <si>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</si>
  <si>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</si>
  <si>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</si>
  <si>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</si>
  <si>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</si>
  <si>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</si>
  <si>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</si>
  <si>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</si>
  <si>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</si>
  <si>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</si>
  <si>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</si>
  <si>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</si>
  <si>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</si>
  <si>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</si>
  <si>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</si>
  <si>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</si>
  <si>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</si>
  <si>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</si>
  <si>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</si>
  <si>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</si>
  <si>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</si>
  <si>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</si>
  <si>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</si>
  <si>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</si>
  <si>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</si>
  <si>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</si>
  <si>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</si>
  <si>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</si>
  <si>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</si>
  <si>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</si>
  <si>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</si>
  <si>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</si>
  <si>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</si>
  <si>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</si>
  <si>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</si>
  <si>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</si>
  <si>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</si>
  <si>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</si>
  <si>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</si>
  <si>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</si>
  <si>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</si>
  <si>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</si>
  <si>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</si>
  <si>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</si>
  <si>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</si>
  <si>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</si>
  <si>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</si>
  <si>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</si>
  <si>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</si>
  <si>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</si>
  <si>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</si>
  <si>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</si>
  <si>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</si>
  <si>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</si>
  <si>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</si>
  <si>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</si>
  <si>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</si>
  <si>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</si>
  <si>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</si>
  <si>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</si>
  <si>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</si>
  <si>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</si>
  <si>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</si>
  <si>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</si>
  <si>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</si>
  <si>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</si>
  <si>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</si>
  <si>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</si>
  <si>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</si>
  <si>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</si>
  <si>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</si>
  <si>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</si>
  <si>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</si>
  <si>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</si>
  <si>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</si>
  <si>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</si>
  <si>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</si>
  <si>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</si>
  <si>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</si>
  <si>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</si>
  <si>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</si>
  <si>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</si>
  <si>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</si>
  <si>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</si>
  <si>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</si>
  <si>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</si>
  <si>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</si>
  <si>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</si>
  <si>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</si>
  <si>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</si>
  <si>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</si>
  <si>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</si>
  <si>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</si>
  <si>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</si>
  <si>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</si>
  <si>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</si>
  <si>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</si>
  <si>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</si>
  <si>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</si>
  <si>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</si>
  <si>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</si>
  <si>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</si>
  <si>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</si>
  <si>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</si>
  <si>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</si>
  <si>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</si>
  <si>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</si>
  <si>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</si>
  <si>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</si>
  <si>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</si>
  <si>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</si>
  <si>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</si>
  <si>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</si>
  <si>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</si>
  <si>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</si>
  <si>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</si>
  <si>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</si>
  <si>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</si>
  <si>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</si>
  <si>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</si>
  <si>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</si>
  <si>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</si>
  <si>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</si>
  <si>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</si>
  <si>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</si>
  <si>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</si>
  <si>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</si>
  <si>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</si>
  <si>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</si>
  <si>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</si>
  <si>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</si>
  <si>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</si>
  <si>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</si>
  <si>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</si>
  <si>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</si>
  <si>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</si>
  <si>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</si>
  <si>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</si>
  <si>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</si>
  <si>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</si>
  <si>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</si>
  <si>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</si>
  <si>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</si>
  <si>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</si>
  <si>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</si>
  <si>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</si>
  <si>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</si>
  <si>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</si>
  <si>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</si>
  <si>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</si>
  <si>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</si>
  <si>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</si>
  <si>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</si>
  <si>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</si>
  <si>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</si>
  <si>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</si>
  <si>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</si>
  <si>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</si>
  <si>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</si>
  <si>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</si>
  <si>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</si>
  <si>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</si>
  <si>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</si>
  <si>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</si>
  <si>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</si>
  <si>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</si>
  <si>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</si>
  <si>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</si>
  <si>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</si>
  <si>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</si>
  <si>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</si>
  <si>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</si>
  <si>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</si>
  <si>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</si>
  <si>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</si>
  <si>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</si>
  <si>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</si>
  <si>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</si>
  <si>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</si>
  <si>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</si>
  <si>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</si>
  <si>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</si>
  <si>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</si>
  <si>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</si>
  <si>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</si>
  <si>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</si>
  <si>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</si>
  <si>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</si>
  <si>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</si>
  <si>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</si>
  <si>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</si>
  <si>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</si>
  <si>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</si>
  <si>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</si>
  <si>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</si>
  <si>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</si>
  <si>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</si>
  <si>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</si>
  <si>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</si>
  <si>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</si>
  <si>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</si>
  <si>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</si>
  <si>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</si>
  <si>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</si>
  <si>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</si>
  <si>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</si>
  <si>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</si>
  <si>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</si>
  <si>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</si>
  <si>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</si>
  <si>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</si>
  <si>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</si>
  <si>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</si>
  <si>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</si>
  <si>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</si>
  <si>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</si>
  <si>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</si>
  <si>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</si>
  <si>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</si>
  <si>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</si>
  <si>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</si>
  <si>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</si>
  <si>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</si>
  <si>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</si>
  <si>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</si>
  <si>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</si>
  <si>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</si>
  <si>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</si>
  <si>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</si>
  <si>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</si>
  <si>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</si>
  <si>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</si>
  <si>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</si>
  <si>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</si>
  <si>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</si>
  <si>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</si>
  <si>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</si>
  <si>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</si>
  <si>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</si>
  <si>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</si>
  <si>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</si>
  <si>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</si>
  <si>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</si>
  <si>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</si>
  <si>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</si>
  <si>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</si>
  <si>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</si>
  <si>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</si>
  <si>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</si>
  <si>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</si>
  <si>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</si>
  <si>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</si>
  <si>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</si>
  <si>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</si>
  <si>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</si>
  <si>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</si>
  <si>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</si>
  <si>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</si>
  <si>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</si>
  <si>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</si>
  <si>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</si>
  <si>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</si>
  <si>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</si>
  <si>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</si>
  <si>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</si>
  <si>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</si>
  <si>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</si>
  <si>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</si>
  <si>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</si>
  <si>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</si>
  <si>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</si>
  <si>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</si>
  <si>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</si>
  <si>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</si>
  <si>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</si>
  <si>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</si>
  <si>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</si>
  <si>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</si>
  <si>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</si>
  <si>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</si>
  <si>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</si>
  <si>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</si>
  <si>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</si>
  <si>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</si>
  <si>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</si>
  <si>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</si>
  <si>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</si>
  <si>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</si>
  <si>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</si>
  <si>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</si>
  <si>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</si>
  <si>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</si>
  <si>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</si>
  <si>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</si>
  <si>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</si>
  <si>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</si>
  <si>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</si>
  <si>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</si>
  <si>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</si>
  <si>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</si>
  <si>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</si>
  <si>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</si>
  <si>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</si>
  <si>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</si>
  <si>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</si>
  <si>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</si>
  <si>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</si>
  <si>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</si>
  <si>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</si>
  <si>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</si>
  <si>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</si>
  <si>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</si>
  <si>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</si>
  <si>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</si>
  <si>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</si>
  <si>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</si>
  <si>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</si>
  <si>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</si>
  <si>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</si>
  <si>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</si>
  <si>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</si>
  <si>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</si>
  <si>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</si>
  <si>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</si>
  <si>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</si>
  <si>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</si>
  <si>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</si>
  <si>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</si>
  <si>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</si>
  <si>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</si>
  <si>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</si>
  <si>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</si>
  <si>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</si>
  <si>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</si>
  <si>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</si>
  <si>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</si>
  <si>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</si>
  <si>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</si>
  <si>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</si>
  <si>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</si>
  <si>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</si>
  <si>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</si>
  <si>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</si>
  <si>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</si>
  <si>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</si>
  <si>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</si>
  <si>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</si>
  <si>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</si>
  <si>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</si>
  <si>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</si>
  <si>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</si>
  <si>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</si>
  <si>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</si>
  <si>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</si>
  <si>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</si>
  <si>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</si>
  <si>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</si>
  <si>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</si>
  <si>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</si>
  <si>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</si>
  <si>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</si>
  <si>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</si>
  <si>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</si>
  <si>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</si>
  <si>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</si>
  <si>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</si>
  <si>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</si>
  <si>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</si>
  <si>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</si>
  <si>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</si>
  <si>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</si>
  <si>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</si>
  <si>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</si>
  <si>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</si>
  <si>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</si>
  <si>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</si>
  <si>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</si>
  <si>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</si>
  <si>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</si>
  <si>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</si>
  <si>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</si>
  <si>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</si>
  <si>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</si>
  <si>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</si>
  <si>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</si>
  <si>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</si>
  <si>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</si>
  <si>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</si>
  <si>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</si>
  <si>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</si>
  <si>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</si>
  <si>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</si>
  <si>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</si>
  <si>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</si>
  <si>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</si>
  <si>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</si>
  <si>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</si>
  <si>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</si>
  <si>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</si>
  <si>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</si>
  <si>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</si>
  <si>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</si>
  <si>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</si>
  <si>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</si>
  <si>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</si>
  <si>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</si>
  <si>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</si>
  <si>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</si>
  <si>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</si>
  <si>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</si>
  <si>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</si>
  <si>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</si>
  <si>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</si>
  <si>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</si>
  <si>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</si>
  <si>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</si>
  <si>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</si>
  <si>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</si>
  <si>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</si>
  <si>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</si>
  <si>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</si>
  <si>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</si>
  <si>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</si>
  <si>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</si>
  <si>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</si>
  <si>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</si>
  <si>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</si>
  <si>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</si>
  <si>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</si>
  <si>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</si>
  <si>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</si>
  <si>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</si>
  <si>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</si>
  <si>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</si>
  <si>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</si>
  <si>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</si>
  <si>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</si>
  <si>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</si>
  <si>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</si>
  <si>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</si>
  <si>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</si>
  <si>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</si>
  <si>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</si>
  <si>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</si>
  <si>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</si>
  <si>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</si>
  <si>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</si>
  <si>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</si>
  <si>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</si>
  <si>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</si>
  <si>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</si>
  <si>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</si>
  <si>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</si>
  <si>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</si>
  <si>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</si>
  <si>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</si>
  <si>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</si>
  <si>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</si>
  <si>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</si>
  <si>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</si>
  <si>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</si>
  <si>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</si>
  <si>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</si>
  <si>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</si>
  <si>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</si>
  <si>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</si>
  <si>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</si>
  <si>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</si>
  <si>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</si>
  <si>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</si>
  <si>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</si>
  <si>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</si>
  <si>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</si>
  <si>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</si>
  <si>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</si>
  <si>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</si>
  <si>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</si>
  <si>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</si>
  <si>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</si>
  <si>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</si>
  <si>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</si>
  <si>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</si>
  <si>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</si>
  <si>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</si>
  <si>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</si>
  <si>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</si>
  <si>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</si>
  <si>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</si>
  <si>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</si>
  <si>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</si>
  <si>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</si>
  <si>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</si>
  <si>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</si>
  <si>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</si>
  <si>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</si>
  <si>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</si>
  <si>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</si>
  <si>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</si>
  <si>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</si>
  <si>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</si>
  <si>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</si>
  <si>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</si>
  <si>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</si>
  <si>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</si>
  <si>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</si>
  <si>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</si>
  <si>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</si>
  <si>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</si>
  <si>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</si>
  <si>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</si>
  <si>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</si>
  <si>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</si>
  <si>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</si>
  <si>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</si>
  <si>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</si>
  <si>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</si>
  <si>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</si>
  <si>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</si>
  <si>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</si>
  <si>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</si>
  <si>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</si>
  <si>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</si>
  <si>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</si>
  <si>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</si>
  <si>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</si>
  <si>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</si>
  <si>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</si>
  <si>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</si>
  <si>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</si>
  <si>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</si>
  <si>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</si>
  <si>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</si>
  <si>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</si>
  <si>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</si>
  <si>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</si>
  <si>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</si>
  <si>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</si>
  <si>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</si>
  <si>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</si>
  <si>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</si>
  <si>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</si>
  <si>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</si>
  <si>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</si>
  <si>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</si>
  <si>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</si>
  <si>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</si>
  <si>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</si>
  <si>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</si>
  <si>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</si>
  <si>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</si>
  <si>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</si>
  <si>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</si>
  <si>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</si>
  <si>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</si>
  <si>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</si>
  <si>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</si>
  <si>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</si>
  <si>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</si>
  <si>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</si>
  <si>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</si>
  <si>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</si>
  <si>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</si>
  <si>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</si>
  <si>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</si>
  <si>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</si>
  <si>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</si>
  <si>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</si>
  <si>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</si>
  <si>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</si>
  <si>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</si>
  <si>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</si>
  <si>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</si>
  <si>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</si>
  <si>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</si>
  <si>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</si>
  <si>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</si>
  <si>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</si>
  <si>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</si>
  <si>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</si>
  <si>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</si>
  <si>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</si>
  <si>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</si>
  <si>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</si>
  <si>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</si>
  <si>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</si>
  <si>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</si>
  <si>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</si>
  <si>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</si>
  <si>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</si>
  <si>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</si>
  <si>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</si>
  <si>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</si>
  <si>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</si>
  <si>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</si>
  <si>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</si>
  <si>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</si>
  <si>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</si>
  <si>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</si>
  <si>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</si>
  <si>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</si>
  <si>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</si>
  <si>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</si>
  <si>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</si>
  <si>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</si>
  <si>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</si>
  <si>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</si>
  <si>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</si>
  <si>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</si>
  <si>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</si>
  <si>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</si>
  <si>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</si>
  <si>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</si>
  <si>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</si>
  <si>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</si>
  <si>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</si>
  <si>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</si>
  <si>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</si>
  <si>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</si>
  <si>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</si>
  <si>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</si>
  <si>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</si>
  <si>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</si>
  <si>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</si>
  <si>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</si>
  <si>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</si>
  <si>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</si>
  <si>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</si>
  <si>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</si>
  <si>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</si>
  <si>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</si>
  <si>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</si>
  <si>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</si>
  <si>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</si>
  <si>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</si>
  <si>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</si>
  <si>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</si>
  <si>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</si>
  <si>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</si>
  <si>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</si>
  <si>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</si>
  <si>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</si>
  <si>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</si>
  <si>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</si>
  <si>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</si>
  <si>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</si>
  <si>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</si>
  <si>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</si>
  <si>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</si>
  <si>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</si>
  <si>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</si>
  <si>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</si>
  <si>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</si>
  <si>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</si>
  <si>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</si>
  <si>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</si>
  <si>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</si>
  <si>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</si>
  <si>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</si>
  <si>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</si>
  <si>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</si>
  <si>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</si>
  <si>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</si>
  <si>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</si>
  <si>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</si>
  <si>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</si>
  <si>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</si>
  <si>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</si>
  <si>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</si>
  <si>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</si>
  <si>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</si>
  <si>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</si>
  <si>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</si>
  <si>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</si>
  <si>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</si>
  <si>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</si>
  <si>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</si>
  <si>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</si>
  <si>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</si>
  <si>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</si>
  <si>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</si>
  <si>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</si>
  <si>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</si>
  <si>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</si>
  <si>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</si>
  <si>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</si>
  <si>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</si>
  <si>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</si>
  <si>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</si>
  <si>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</si>
  <si>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</si>
  <si>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</si>
  <si>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</si>
  <si>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</si>
  <si>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</si>
  <si>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</si>
  <si>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</si>
  <si>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</si>
  <si>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</si>
  <si>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</si>
  <si>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</si>
  <si>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</si>
  <si>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</si>
  <si>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</si>
  <si>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</si>
  <si>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</si>
  <si>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</si>
  <si>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</si>
  <si>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</si>
  <si>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</si>
  <si>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</si>
  <si>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</si>
  <si>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</si>
  <si>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</si>
  <si>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</si>
  <si>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</si>
  <si>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</si>
  <si>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</si>
  <si>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</si>
  <si>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</si>
  <si>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</si>
  <si>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</si>
  <si>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</si>
  <si>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</si>
  <si>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</si>
  <si>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</si>
  <si>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</si>
  <si>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</si>
  <si>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</si>
  <si>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</si>
  <si>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</si>
  <si>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</si>
  <si>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</si>
  <si>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</si>
  <si>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</si>
  <si>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</si>
  <si>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</si>
  <si>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</si>
  <si>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</si>
  <si>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</si>
  <si>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</si>
  <si>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</si>
  <si>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</si>
  <si>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</si>
  <si>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</si>
  <si>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</si>
  <si>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</si>
  <si>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</si>
  <si>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</si>
  <si>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</si>
  <si>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</si>
  <si>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</si>
  <si>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</si>
  <si>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</si>
  <si>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</si>
  <si>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</si>
  <si>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</si>
  <si>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</si>
  <si>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</si>
  <si>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</si>
  <si>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</si>
  <si>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</si>
  <si>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</si>
  <si>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</si>
  <si>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</si>
  <si>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</si>
  <si>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</si>
  <si>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</si>
  <si>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</si>
  <si>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</si>
  <si>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</si>
  <si>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</si>
  <si>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</si>
  <si>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</si>
  <si>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</si>
  <si>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</si>
  <si>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</si>
  <si>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</si>
  <si>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</si>
  <si>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</si>
  <si>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</si>
  <si>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</si>
  <si>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</si>
  <si>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</si>
  <si>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</si>
  <si>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</si>
  <si>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</si>
  <si>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</si>
  <si>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</si>
  <si>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</si>
  <si>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</si>
  <si>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</si>
  <si>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</si>
  <si>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</si>
  <si>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</si>
  <si>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</si>
  <si>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</si>
  <si>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</si>
  <si>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</si>
  <si>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</si>
  <si>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</si>
  <si>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</si>
  <si>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</si>
  <si>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</si>
  <si>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</si>
  <si>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</si>
  <si>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</si>
  <si>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</si>
  <si>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</si>
  <si>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</si>
  <si>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</si>
  <si>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</si>
  <si>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</si>
  <si>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</si>
  <si>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</si>
  <si>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</si>
  <si>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</si>
  <si>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</si>
  <si>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</si>
  <si>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</si>
  <si>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</si>
  <si>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</si>
  <si>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</si>
  <si>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</si>
  <si>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</si>
  <si>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</si>
  <si>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</si>
  <si>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</si>
  <si>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</si>
  <si>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</si>
  <si>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</si>
  <si>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</si>
  <si>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</si>
  <si>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</si>
  <si>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</si>
  <si>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</si>
  <si>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</si>
  <si>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</si>
  <si>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</si>
  <si>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</si>
  <si>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</si>
  <si>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</si>
  <si>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</si>
  <si>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</si>
  <si>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</si>
  <si>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</si>
  <si>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</si>
  <si>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</si>
  <si>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</si>
  <si>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</si>
  <si>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</si>
  <si>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</si>
  <si>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</si>
  <si>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</si>
  <si>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</si>
  <si>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</si>
  <si>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</si>
  <si>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</si>
  <si>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</si>
  <si>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</si>
  <si>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</si>
  <si>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</si>
  <si>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</si>
  <si>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</si>
  <si>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</si>
  <si>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</si>
  <si>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</si>
  <si>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</si>
  <si>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</si>
  <si>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</si>
  <si>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</si>
  <si>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</si>
  <si>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</si>
  <si>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</si>
  <si>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</si>
  <si>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</si>
  <si>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</si>
  <si>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</si>
  <si>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</si>
  <si>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</si>
  <si>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</si>
  <si>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</si>
  <si>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</si>
  <si>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</si>
  <si>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</si>
  <si>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</si>
  <si>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</si>
  <si>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</si>
  <si>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</si>
  <si>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</si>
  <si>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</si>
  <si>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</si>
  <si>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</si>
  <si>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</si>
  <si>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</si>
  <si>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</si>
  <si>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</si>
  <si>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</si>
  <si>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</si>
  <si>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</si>
  <si>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</si>
  <si>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</si>
  <si>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</si>
  <si>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</si>
  <si>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</si>
  <si>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</si>
  <si>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</si>
  <si>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</si>
  <si>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</si>
  <si>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</si>
  <si>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</si>
  <si>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</si>
  <si>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</si>
  <si>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</si>
  <si>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</si>
  <si>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</si>
  <si>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</si>
  <si>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</si>
  <si>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</si>
  <si>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</si>
  <si>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</si>
  <si>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</si>
  <si>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</si>
  <si>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</si>
  <si>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</si>
  <si>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</si>
  <si>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</si>
  <si>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</si>
  <si>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</si>
  <si>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</si>
  <si>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</si>
  <si>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</si>
  <si>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</si>
  <si>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</si>
  <si>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</si>
  <si>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</si>
  <si>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</si>
  <si>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</si>
  <si>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</si>
  <si>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</si>
  <si>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</si>
  <si>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</si>
  <si>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</si>
  <si>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</si>
  <si>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</si>
  <si>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</si>
  <si>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</si>
  <si>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</si>
  <si>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</si>
  <si>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</si>
  <si>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</si>
  <si>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</si>
  <si>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</si>
  <si>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</si>
  <si>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</si>
  <si>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</si>
  <si>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</si>
  <si>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</si>
  <si>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</si>
  <si>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</si>
  <si>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</si>
  <si>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</si>
  <si>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</si>
  <si>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</si>
  <si>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</si>
  <si>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</si>
  <si>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</si>
  <si>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</si>
  <si>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</si>
  <si>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</si>
  <si>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</si>
  <si>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</si>
  <si>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</si>
  <si>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</si>
  <si>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</si>
  <si>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</si>
  <si>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</si>
  <si>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</si>
  <si>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</si>
  <si>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</si>
  <si>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</si>
  <si>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</si>
  <si>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</si>
  <si>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</si>
  <si>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</si>
  <si>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</si>
  <si>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</si>
  <si>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</si>
  <si>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</si>
  <si>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</si>
  <si>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</si>
  <si>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</si>
  <si>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</si>
  <si>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</si>
  <si>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</si>
  <si>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</si>
  <si>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</si>
  <si>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</si>
  <si>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</si>
  <si>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</si>
  <si>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</si>
  <si>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</si>
  <si>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</si>
  <si>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</si>
  <si>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</si>
  <si>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</si>
  <si>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</si>
  <si>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</si>
  <si>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</si>
  <si>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</si>
  <si>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</si>
  <si>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</si>
  <si>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</si>
  <si>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</si>
  <si>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</si>
  <si>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</si>
  <si>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</si>
  <si>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</si>
  <si>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</si>
  <si>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</si>
  <si>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</si>
  <si>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</si>
  <si>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</si>
  <si>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</si>
  <si>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</si>
  <si>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</si>
  <si>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</si>
  <si>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</si>
  <si>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</si>
  <si>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</si>
  <si>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</si>
  <si>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</si>
  <si>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</si>
  <si>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</si>
  <si>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</si>
  <si>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</si>
  <si>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</si>
  <si>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</si>
  <si>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</si>
  <si>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</si>
  <si>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</si>
  <si>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</si>
  <si>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</si>
  <si>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</si>
  <si>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</si>
  <si>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</si>
  <si>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</si>
  <si>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</si>
  <si>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</si>
  <si>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</si>
  <si>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</si>
  <si>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</si>
  <si>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</si>
  <si>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</si>
  <si>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</si>
  <si>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</si>
  <si>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</si>
  <si>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</si>
  <si>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</si>
  <si>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</si>
  <si>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</si>
  <si>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</si>
  <si>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</si>
  <si>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</si>
  <si>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</si>
  <si>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</si>
  <si>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</si>
  <si>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</si>
  <si>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</si>
  <si>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</si>
  <si>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</si>
  <si>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</si>
  <si>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</si>
  <si>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</si>
  <si>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</si>
  <si>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</si>
  <si>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</si>
  <si>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</si>
  <si>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</si>
  <si>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</si>
  <si>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</si>
  <si>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</si>
  <si>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</si>
  <si>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</si>
  <si>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</si>
  <si>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</si>
  <si>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</si>
  <si>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</si>
  <si>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</si>
  <si>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</si>
  <si>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</si>
  <si>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</si>
  <si>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</si>
  <si>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</si>
  <si>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</si>
  <si>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</si>
  <si>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</si>
  <si>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</si>
  <si>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</si>
  <si>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</si>
  <si>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</si>
  <si>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</si>
  <si>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</si>
  <si>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</si>
  <si>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</si>
  <si>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</si>
  <si>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</si>
  <si>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</si>
  <si>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</si>
  <si>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</si>
  <si>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</si>
  <si>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</si>
  <si>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</si>
  <si>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</si>
  <si>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</si>
  <si>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</si>
  <si>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</si>
  <si>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</si>
  <si>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</si>
  <si>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</si>
  <si>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</si>
  <si>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</si>
  <si>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</si>
  <si>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</si>
  <si>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</si>
  <si>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</si>
  <si>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</si>
  <si>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</si>
  <si>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</si>
  <si>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</si>
  <si>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</si>
  <si>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</si>
  <si>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</si>
  <si>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</si>
  <si>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</si>
  <si>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</si>
  <si>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</si>
  <si>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</si>
  <si>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</si>
  <si>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</si>
  <si>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</si>
  <si>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</si>
  <si>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</si>
  <si>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</si>
  <si>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</si>
  <si>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</si>
  <si>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</si>
  <si>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</si>
  <si>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</si>
  <si>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</si>
  <si>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</si>
  <si>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</si>
  <si>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</si>
  <si>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</si>
  <si>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</si>
  <si>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</si>
  <si>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</si>
  <si>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</si>
  <si>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</si>
  <si>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</si>
  <si>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</si>
  <si>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</si>
  <si>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</si>
  <si>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</si>
  <si>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</si>
  <si>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</si>
  <si>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</si>
  <si>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</si>
  <si>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</si>
  <si>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</si>
  <si>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</si>
  <si>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</si>
  <si>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</si>
  <si>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</si>
  <si>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</si>
  <si>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</si>
  <si>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</si>
  <si>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</si>
  <si>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</si>
  <si>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</si>
  <si>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</si>
  <si>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</si>
  <si>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</si>
  <si>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</si>
  <si>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</si>
  <si>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</si>
  <si>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</si>
  <si>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</si>
  <si>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</si>
  <si>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</si>
  <si>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</si>
  <si>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</si>
  <si>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</si>
  <si>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</si>
  <si>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</si>
  <si>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</si>
  <si>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</si>
  <si>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</si>
  <si>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</si>
  <si>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</si>
  <si>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</si>
  <si>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</si>
  <si>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</si>
  <si>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</si>
  <si>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</si>
  <si>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</si>
  <si>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</si>
  <si>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</si>
  <si>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</si>
  <si>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</si>
  <si>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</si>
  <si>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</si>
  <si>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</si>
  <si>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</si>
  <si>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</si>
  <si>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</si>
  <si>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</si>
  <si>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</si>
  <si>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</si>
  <si>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</si>
  <si>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</si>
  <si>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</si>
  <si>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</si>
  <si>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</si>
  <si>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</si>
  <si>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</si>
  <si>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</si>
  <si>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</si>
  <si>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</si>
  <si>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</si>
  <si>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</si>
  <si>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</si>
  <si>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</si>
  <si>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</si>
  <si>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</si>
  <si>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</si>
  <si>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</si>
  <si>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</si>
  <si>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</si>
  <si>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</si>
  <si>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</si>
  <si>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</si>
  <si>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</si>
  <si>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</si>
  <si>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</si>
  <si>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</si>
  <si>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</si>
  <si>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</si>
  <si>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</si>
  <si>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</si>
  <si>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</si>
  <si>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</si>
  <si>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</si>
  <si>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</si>
  <si>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</si>
  <si>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</si>
  <si>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</si>
  <si>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</si>
  <si>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</si>
  <si>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</si>
  <si>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</si>
  <si>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</si>
  <si>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</si>
  <si>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</si>
  <si>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</si>
  <si>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</si>
  <si>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</si>
  <si>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</si>
  <si>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</si>
  <si>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</si>
  <si>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</si>
  <si>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</si>
  <si>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</si>
  <si>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</si>
  <si>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</si>
  <si>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</si>
  <si>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</si>
  <si>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</si>
  <si>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</si>
  <si>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</si>
  <si>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</si>
  <si>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</si>
  <si>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</si>
  <si>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</si>
  <si>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</si>
  <si>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</si>
  <si>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</si>
  <si>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</si>
  <si>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</si>
  <si>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</si>
  <si>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</si>
  <si>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</si>
  <si>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</si>
  <si>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</si>
  <si>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</si>
  <si>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</si>
  <si>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</si>
  <si>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</si>
  <si>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</si>
  <si>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</si>
  <si>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</si>
  <si>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</si>
  <si>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</si>
  <si>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</si>
  <si>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</si>
  <si>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</si>
  <si>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</si>
  <si>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</si>
  <si>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</si>
  <si>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</si>
  <si>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</si>
  <si>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</si>
  <si>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</si>
  <si>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</si>
  <si>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</si>
  <si>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</si>
  <si>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</si>
  <si>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</si>
  <si>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</si>
  <si>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</si>
  <si>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</si>
  <si>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</si>
  <si>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</si>
  <si>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</si>
  <si>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</si>
  <si>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</si>
  <si>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</si>
  <si>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</si>
  <si>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</si>
  <si>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</si>
  <si>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</si>
  <si>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</si>
  <si>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</si>
  <si>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</si>
  <si>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</si>
  <si>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</si>
  <si>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</si>
  <si>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</si>
  <si>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</si>
  <si>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</si>
  <si>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</si>
  <si>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</si>
  <si>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</si>
  <si>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</si>
  <si>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</si>
  <si>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</si>
  <si>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</si>
  <si>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</si>
  <si>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</si>
  <si>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</si>
  <si>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</si>
  <si>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</si>
  <si>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</si>
  <si>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</si>
  <si>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</si>
  <si>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</si>
  <si>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</si>
  <si>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</si>
  <si>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</si>
  <si>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</si>
  <si>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</si>
  <si>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</si>
  <si>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</si>
  <si>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</si>
  <si>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</si>
  <si>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</si>
  <si>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</si>
  <si>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</si>
  <si>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</si>
  <si>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</si>
  <si>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</si>
  <si>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</si>
  <si>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</si>
  <si>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</si>
  <si>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</si>
  <si>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</si>
  <si>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</si>
  <si>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</si>
  <si>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</si>
  <si>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</si>
  <si>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</si>
  <si>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</si>
  <si>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</si>
  <si>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</si>
  <si>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</si>
  <si>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</si>
  <si>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</si>
  <si>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</si>
  <si>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</si>
  <si>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</si>
  <si>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</si>
  <si>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</si>
  <si>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</si>
  <si>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</si>
  <si>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</si>
  <si>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</si>
  <si>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</si>
  <si>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</si>
  <si>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</si>
  <si>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</si>
  <si>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</si>
  <si>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</si>
  <si>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</si>
  <si>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</si>
  <si>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</si>
  <si>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</si>
  <si>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</si>
  <si>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</si>
  <si>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</si>
  <si>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</si>
  <si>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</si>
  <si>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</si>
  <si>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</si>
  <si>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</si>
  <si>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</si>
  <si>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</si>
  <si>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</si>
  <si>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</si>
  <si>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</si>
  <si>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</si>
  <si>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</si>
  <si>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</si>
  <si>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</si>
  <si>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</si>
  <si>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</si>
  <si>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</si>
  <si>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</si>
  <si>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</si>
  <si>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</si>
  <si>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</si>
  <si>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</si>
  <si>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</si>
  <si>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</si>
  <si>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</si>
  <si>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</si>
  <si>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</si>
  <si>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</si>
  <si>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</si>
  <si>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</si>
  <si>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</si>
  <si>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</si>
  <si>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</si>
  <si>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</si>
  <si>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</si>
  <si>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</si>
  <si>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</si>
  <si>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</si>
  <si>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</si>
  <si>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</si>
  <si>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</si>
  <si>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</si>
  <si>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</si>
  <si>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</si>
  <si>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</si>
  <si>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</si>
  <si>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</si>
  <si>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</si>
  <si>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</si>
  <si>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</si>
  <si>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</si>
  <si>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</si>
  <si>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</si>
  <si>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</si>
  <si>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</si>
  <si>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</si>
  <si>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</si>
  <si>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</si>
  <si>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</si>
  <si>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</si>
  <si>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</si>
  <si>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</si>
  <si>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</si>
  <si>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</si>
  <si>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</si>
  <si>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</si>
  <si>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</si>
  <si>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</si>
  <si>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</si>
  <si>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</si>
  <si>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</si>
  <si>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</si>
  <si>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</si>
  <si>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</si>
  <si>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</si>
  <si>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</si>
  <si>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</si>
  <si>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</si>
  <si>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</si>
  <si>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</si>
  <si>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</si>
  <si>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</si>
  <si>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</si>
  <si>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</si>
  <si>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</si>
  <si>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</si>
  <si>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</si>
  <si>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</si>
  <si>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</si>
  <si>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</si>
  <si>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</si>
  <si>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</si>
  <si>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</si>
  <si>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</si>
  <si>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</si>
  <si>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</si>
  <si>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</si>
  <si>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</si>
  <si>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</si>
  <si>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</si>
  <si>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</si>
  <si>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</si>
  <si>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</si>
  <si>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</si>
  <si>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</si>
  <si>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</si>
  <si>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</si>
  <si>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</si>
  <si>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</si>
  <si>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</si>
  <si>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</si>
  <si>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</si>
  <si>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</si>
  <si>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</si>
  <si>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</si>
  <si>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</si>
  <si>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</si>
  <si>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</si>
  <si>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</si>
  <si>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</si>
  <si>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</si>
  <si>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</si>
  <si>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</si>
  <si>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</si>
  <si>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</si>
  <si>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</si>
  <si>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</si>
  <si>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</si>
  <si>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</si>
  <si>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</si>
  <si>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</si>
  <si>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</si>
  <si>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</si>
  <si>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</si>
  <si>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</si>
  <si>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</si>
  <si>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</si>
  <si>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</si>
  <si>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</si>
  <si>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</si>
  <si>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</si>
  <si>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</si>
  <si>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</si>
  <si>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</si>
  <si>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</si>
  <si>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</si>
  <si>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</si>
  <si>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</si>
  <si>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</si>
  <si>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</si>
  <si>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</si>
  <si>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</si>
  <si>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</si>
  <si>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</si>
  <si>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</si>
  <si>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</si>
  <si>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</si>
  <si>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</si>
  <si>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</si>
  <si>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</si>
  <si>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</si>
  <si>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</si>
  <si>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</si>
  <si>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</si>
  <si>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</si>
  <si>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</si>
  <si>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</si>
  <si>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</si>
  <si>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</si>
  <si>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</si>
  <si>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</si>
  <si>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</si>
  <si>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</si>
  <si>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</si>
  <si>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</si>
  <si>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</si>
  <si>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</si>
  <si>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</si>
  <si>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</si>
  <si>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</si>
  <si>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</si>
  <si>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</si>
  <si>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</si>
  <si>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</si>
  <si>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</si>
  <si>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</si>
  <si>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</si>
  <si>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</si>
  <si>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</si>
  <si>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</si>
  <si>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</si>
  <si>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</si>
  <si>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</si>
  <si>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</si>
  <si>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</si>
  <si>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</si>
  <si>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</si>
  <si>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</si>
  <si>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</si>
  <si>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</si>
  <si>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</si>
  <si>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</si>
  <si>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</si>
  <si>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</si>
  <si>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</si>
  <si>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</si>
  <si>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</si>
  <si>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</si>
  <si>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</si>
  <si>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</si>
  <si>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</si>
  <si>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</si>
  <si>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</si>
  <si>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</si>
  <si>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</si>
  <si>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</si>
  <si>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</si>
  <si>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</si>
  <si>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</si>
  <si>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</si>
  <si>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</si>
  <si>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</si>
  <si>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</si>
  <si>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</si>
  <si>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</si>
  <si>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</si>
  <si>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</si>
  <si>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</si>
  <si>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</si>
  <si>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</si>
  <si>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</si>
  <si>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</si>
  <si>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</si>
  <si>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</si>
  <si>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</si>
  <si>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</si>
  <si>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</si>
  <si>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</si>
  <si>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</si>
  <si>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</si>
  <si>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</si>
  <si>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</si>
  <si>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</si>
  <si>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</si>
  <si>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</si>
  <si>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</si>
  <si>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</si>
  <si>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</si>
  <si>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</si>
  <si>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</si>
  <si>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</si>
  <si>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</si>
  <si>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</si>
  <si>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</si>
  <si>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</si>
  <si>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</si>
  <si>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</si>
  <si>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</si>
  <si>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</si>
  <si>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</si>
  <si>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</si>
  <si>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</si>
  <si>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</si>
  <si>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</si>
  <si>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</si>
  <si>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</si>
  <si>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</si>
  <si>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</si>
  <si>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</si>
  <si>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</si>
  <si>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</si>
  <si>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</si>
  <si>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</si>
  <si>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</si>
  <si>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</si>
  <si>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</si>
  <si>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</si>
  <si>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</si>
  <si>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</si>
  <si>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</si>
  <si>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</si>
  <si>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</si>
  <si>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</si>
  <si>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</si>
  <si>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</si>
  <si>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</si>
  <si>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</si>
  <si>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</si>
  <si>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</si>
  <si>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</si>
  <si>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</si>
  <si>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</si>
  <si>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</si>
  <si>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</si>
  <si>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</si>
  <si>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</si>
  <si>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</si>
  <si>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</si>
  <si>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</si>
  <si>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</si>
  <si>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</si>
  <si>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</si>
  <si>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</si>
  <si>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</si>
  <si>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</si>
  <si>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</si>
  <si>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</si>
  <si>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</si>
  <si>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</si>
  <si>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</si>
  <si>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</si>
  <si>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</si>
  <si>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</si>
  <si>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</si>
  <si>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</si>
  <si>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</si>
  <si>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</si>
  <si>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</si>
  <si>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</si>
  <si>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</si>
  <si>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</si>
  <si>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</si>
  <si>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</si>
  <si>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</si>
  <si>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</si>
  <si>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</si>
  <si>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</si>
  <si>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</si>
  <si>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</si>
  <si>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</si>
  <si>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</si>
  <si>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</si>
  <si>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</si>
  <si>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</si>
  <si>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</si>
  <si>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</si>
  <si>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</si>
  <si>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</si>
  <si>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</si>
  <si>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</si>
  <si>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</si>
  <si>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</si>
  <si>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</si>
  <si>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</si>
  <si>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</si>
  <si>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</si>
  <si>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</si>
  <si>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</si>
  <si>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</si>
  <si>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</si>
  <si>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</si>
  <si>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</si>
  <si>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</si>
  <si>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</si>
  <si>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</si>
  <si>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</si>
  <si>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</si>
  <si>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</si>
  <si>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</si>
  <si>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</si>
  <si>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</si>
  <si>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</si>
  <si>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</si>
  <si>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</si>
  <si>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</si>
  <si>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</si>
  <si>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</si>
  <si>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</si>
  <si>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</si>
  <si>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</si>
  <si>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</si>
  <si>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</si>
  <si>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</si>
  <si>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</si>
  <si>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</si>
  <si>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</si>
  <si>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</si>
  <si>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</si>
  <si>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</si>
  <si>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</si>
  <si>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</si>
  <si>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</si>
  <si>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</si>
  <si>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</si>
  <si>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</si>
  <si>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</si>
  <si>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</si>
  <si>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</si>
  <si>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</si>
  <si>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</si>
  <si>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</si>
  <si>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</si>
  <si>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</si>
  <si>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</si>
  <si>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</si>
  <si>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</si>
  <si>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</si>
  <si>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</si>
  <si>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</si>
  <si>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</si>
  <si>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</si>
  <si>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</si>
  <si>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</si>
  <si>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</si>
  <si>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</si>
  <si>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</si>
  <si>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</si>
  <si>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</si>
  <si>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</si>
  <si>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</si>
  <si>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</si>
  <si>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</si>
  <si>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</si>
  <si>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</si>
  <si>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</si>
  <si>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</si>
  <si>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</si>
  <si>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</si>
  <si>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</si>
  <si>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</si>
  <si>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</si>
  <si>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</si>
  <si>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</si>
  <si>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</si>
  <si>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</si>
  <si>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</si>
  <si>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</si>
  <si>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</si>
  <si>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</si>
  <si>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</si>
  <si>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</si>
  <si>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</si>
  <si>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</si>
  <si>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</si>
  <si>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</si>
  <si>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</si>
  <si>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</si>
  <si>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</si>
  <si>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</si>
  <si>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</si>
  <si>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</si>
  <si>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</si>
  <si>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</si>
  <si>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</si>
  <si>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</si>
  <si>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</si>
  <si>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</si>
  <si>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</si>
  <si>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</si>
  <si>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</si>
  <si>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</si>
  <si>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</si>
  <si>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</si>
  <si>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</si>
  <si>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</si>
  <si>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</si>
  <si>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</si>
  <si>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</si>
  <si>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</si>
  <si>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</si>
  <si>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</si>
  <si>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</si>
  <si>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</si>
  <si>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</si>
  <si>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</si>
  <si>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</si>
  <si>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</si>
  <si>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</si>
  <si>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</si>
  <si>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</si>
  <si>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</si>
  <si>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</si>
  <si>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</si>
  <si>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</si>
  <si>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</si>
  <si>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</si>
  <si>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</si>
  <si>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</si>
  <si>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</si>
  <si>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</si>
  <si>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</si>
  <si>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</si>
  <si>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</si>
  <si>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</si>
  <si>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</si>
  <si>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</si>
  <si>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</si>
  <si>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</si>
  <si>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</si>
  <si>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</si>
  <si>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</si>
  <si>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</si>
  <si>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</si>
  <si>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</si>
  <si>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</si>
  <si>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</si>
  <si>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</si>
  <si>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</si>
  <si>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</si>
  <si>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</si>
  <si>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</si>
  <si>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</si>
  <si>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</si>
  <si>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</si>
  <si>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</si>
  <si>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</si>
  <si>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</si>
  <si>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</si>
  <si>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</si>
  <si>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</si>
  <si>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</si>
  <si>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</si>
  <si>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</si>
  <si>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</si>
  <si>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</si>
  <si>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</si>
  <si>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</si>
  <si>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</si>
  <si>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</si>
  <si>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</si>
  <si>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</si>
  <si>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</si>
  <si>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</si>
  <si>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</si>
  <si>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</si>
  <si>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</si>
  <si>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</si>
  <si>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</si>
  <si>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</si>
  <si>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</si>
  <si>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</si>
  <si>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</si>
  <si>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</si>
  <si>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</si>
  <si>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</si>
  <si>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</si>
  <si>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</si>
  <si>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</si>
  <si>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</si>
  <si>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</si>
  <si>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</si>
  <si>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</si>
  <si>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</si>
  <si>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</si>
  <si>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</si>
  <si>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</si>
  <si>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</si>
  <si>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</si>
  <si>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</si>
  <si>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</si>
  <si>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</si>
  <si>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</si>
  <si>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</si>
  <si>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</si>
  <si>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</si>
  <si>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</si>
  <si>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</si>
  <si>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</si>
  <si>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</si>
  <si>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</si>
  <si>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</si>
  <si>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</si>
  <si>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</si>
  <si>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</si>
  <si>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</si>
  <si>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</si>
  <si>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</si>
  <si>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</si>
  <si>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</si>
  <si>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</si>
  <si>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</si>
  <si>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</si>
  <si>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</si>
  <si>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</si>
  <si>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</si>
  <si>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</si>
  <si>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</si>
  <si>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</si>
  <si>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</si>
  <si>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</si>
  <si>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</si>
  <si>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</si>
  <si>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</si>
  <si>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</si>
  <si>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</si>
  <si>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</si>
  <si>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</si>
  <si>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</si>
  <si>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</si>
  <si>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</si>
  <si>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</si>
  <si>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</si>
  <si>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</si>
  <si>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</si>
  <si>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</si>
  <si>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</si>
  <si>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</si>
  <si>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</si>
  <si>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</si>
  <si>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</si>
  <si>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</si>
  <si>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</si>
  <si>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</si>
  <si>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</si>
  <si>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</si>
  <si>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</si>
  <si>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</si>
  <si>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</si>
  <si>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</si>
  <si>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</si>
  <si>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</si>
  <si>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</si>
  <si>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</si>
  <si>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</si>
  <si>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</si>
  <si>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</si>
  <si>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</si>
  <si>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</si>
  <si>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</si>
  <si>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</si>
  <si>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</si>
  <si>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</si>
  <si>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</si>
  <si>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</si>
  <si>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</si>
  <si>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</si>
  <si>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</si>
  <si>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</si>
  <si>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</si>
  <si>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</si>
  <si>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</si>
  <si>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</si>
  <si>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</si>
  <si>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</si>
  <si>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</si>
  <si>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</si>
  <si>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</si>
  <si>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</si>
  <si>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</si>
  <si>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</si>
  <si>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</si>
  <si>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</si>
  <si>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</si>
  <si>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</si>
  <si>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</si>
  <si>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</si>
  <si>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</si>
  <si>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</si>
  <si>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</si>
  <si>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</si>
  <si>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</si>
  <si>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</si>
  <si>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</si>
  <si>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</si>
  <si>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</si>
  <si>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</si>
  <si>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</si>
  <si>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</si>
  <si>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</si>
  <si>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</si>
  <si>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</si>
  <si>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</si>
  <si>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</si>
  <si>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</si>
  <si>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</si>
  <si>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</si>
  <si>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</si>
  <si>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</si>
  <si>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</si>
  <si>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</si>
  <si>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</si>
  <si>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</si>
  <si>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</si>
  <si>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</si>
  <si>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</si>
  <si>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</si>
  <si>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</si>
  <si>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</si>
  <si>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</si>
  <si>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</si>
  <si>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</si>
  <si>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</si>
  <si>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</si>
  <si>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</si>
  <si>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</si>
  <si>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</si>
  <si>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</si>
  <si>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</si>
  <si>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</si>
  <si>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</si>
  <si>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</si>
  <si>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</si>
  <si>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</si>
  <si>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</si>
  <si>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</si>
  <si>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</si>
  <si>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</si>
  <si>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</si>
  <si>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</si>
  <si>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</si>
  <si>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</si>
  <si>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</si>
  <si>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</si>
  <si>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</si>
  <si>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</si>
  <si>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</si>
  <si>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</si>
  <si>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</si>
  <si>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</si>
  <si>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</si>
  <si>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</si>
  <si>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</si>
  <si>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</si>
  <si>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</si>
  <si>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</si>
  <si>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</si>
  <si>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</si>
  <si>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</si>
  <si>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</si>
  <si>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</si>
  <si>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</si>
  <si>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</si>
  <si>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</si>
  <si>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</si>
  <si>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</si>
  <si>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</si>
  <si>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</si>
  <si>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</si>
  <si>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</si>
  <si>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</si>
  <si>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</si>
  <si>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</si>
  <si>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</si>
  <si>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</si>
  <si>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</si>
  <si>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</si>
  <si>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</si>
  <si>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</si>
  <si>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</si>
  <si>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</si>
  <si>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</si>
  <si>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</si>
  <si>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</si>
  <si>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</si>
  <si>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</si>
  <si>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</si>
  <si>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</si>
  <si>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</si>
  <si>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</si>
  <si>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</si>
  <si>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</si>
  <si>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</si>
  <si>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</si>
  <si>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</si>
  <si>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</si>
  <si>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</si>
  <si>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</si>
  <si>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</si>
  <si>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</si>
  <si>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</si>
  <si>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</si>
  <si>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</si>
  <si>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</si>
  <si>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</si>
  <si>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</si>
  <si>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</si>
  <si>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</si>
  <si>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</si>
  <si>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</si>
  <si>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</si>
  <si>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</si>
  <si>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</si>
  <si>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</si>
  <si>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</si>
  <si>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</si>
  <si>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</si>
  <si>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</si>
  <si>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</si>
  <si>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</si>
  <si>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</si>
  <si>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</si>
  <si>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</si>
  <si>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</si>
  <si>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</si>
  <si>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</si>
  <si>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</si>
  <si>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</si>
  <si>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</si>
  <si>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</si>
  <si>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</si>
  <si>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</si>
  <si>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</si>
  <si>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</si>
  <si>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</si>
  <si>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</si>
  <si>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</si>
  <si>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</si>
  <si>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</si>
  <si>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</si>
  <si>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</si>
  <si>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</si>
  <si>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</si>
  <si>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</si>
  <si>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</si>
  <si>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</si>
  <si>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</si>
  <si>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</si>
  <si>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</si>
  <si>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</si>
  <si>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</si>
  <si>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</si>
  <si>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</si>
  <si>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</si>
  <si>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</si>
  <si>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</si>
  <si>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</si>
  <si>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</si>
  <si>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</si>
  <si>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</si>
  <si>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</si>
  <si>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</si>
  <si>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</si>
  <si>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</si>
  <si>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</si>
  <si>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</si>
  <si>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</si>
  <si>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</si>
  <si>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</si>
  <si>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</si>
  <si>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</si>
  <si>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</si>
  <si>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</si>
  <si>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</si>
  <si>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</si>
  <si>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</si>
  <si>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</si>
  <si>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</si>
  <si>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</si>
  <si>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</si>
  <si>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</si>
  <si>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</si>
  <si>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</si>
  <si>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</si>
  <si>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</si>
  <si>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</si>
  <si>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</si>
  <si>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</si>
  <si>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</si>
  <si>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</si>
  <si>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</si>
  <si>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</si>
  <si>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</si>
  <si>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</si>
  <si>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</si>
  <si>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</si>
  <si>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</si>
  <si>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</si>
  <si>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</si>
  <si>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</si>
  <si>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</si>
  <si>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</si>
  <si>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</si>
  <si>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</si>
  <si>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</si>
  <si>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</si>
  <si>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</si>
  <si>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</si>
  <si>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</si>
  <si>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</si>
  <si>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</si>
  <si>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</si>
  <si>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</si>
  <si>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</si>
  <si>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</si>
  <si>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</si>
  <si>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</si>
  <si>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</si>
  <si>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</si>
  <si>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</si>
  <si>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</si>
  <si>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</si>
  <si>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</si>
  <si>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</si>
  <si>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</si>
  <si>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</si>
  <si>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</si>
  <si>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</si>
  <si>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</si>
  <si>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</si>
  <si>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</si>
  <si>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</si>
  <si>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</si>
  <si>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</si>
  <si>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</si>
  <si>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</si>
  <si>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</si>
  <si>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</si>
  <si>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</si>
  <si>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</si>
  <si>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</si>
  <si>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</si>
  <si>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</si>
  <si>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</si>
  <si>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</si>
  <si>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</si>
  <si>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</si>
  <si>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</si>
  <si>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</si>
  <si>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</si>
  <si>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</si>
  <si>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</si>
  <si>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</si>
  <si>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</si>
  <si>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</si>
  <si>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</si>
  <si>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</si>
  <si>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</si>
  <si>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</si>
  <si>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</si>
  <si>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</si>
  <si>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</si>
  <si>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</si>
  <si>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</si>
  <si>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</si>
  <si>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</si>
  <si>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</si>
  <si>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</si>
  <si>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</si>
  <si>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</si>
  <si>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</si>
  <si>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</si>
  <si>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</si>
  <si>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</si>
  <si>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</si>
  <si>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</si>
  <si>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</si>
  <si>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</si>
  <si>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</si>
  <si>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</si>
  <si>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</si>
  <si>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</si>
  <si>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</si>
  <si>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</si>
  <si>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</si>
  <si>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</si>
  <si>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</si>
  <si>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</si>
  <si>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</si>
  <si>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</si>
  <si>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</si>
  <si>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</si>
  <si>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</si>
  <si>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</si>
  <si>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</si>
  <si>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</si>
  <si>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</si>
  <si>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</si>
  <si>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</si>
  <si>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</si>
  <si>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</si>
  <si>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</si>
  <si>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</si>
  <si>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</si>
  <si>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</si>
  <si>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</si>
  <si>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</si>
  <si>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</si>
  <si>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</si>
  <si>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</si>
  <si>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</si>
  <si>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</si>
  <si>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</si>
  <si>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</si>
  <si>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</si>
  <si>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</si>
  <si>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</si>
  <si>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</si>
  <si>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</si>
  <si>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</si>
  <si>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</si>
  <si>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</si>
  <si>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</si>
  <si>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</si>
  <si>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</si>
  <si>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</si>
  <si>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</si>
  <si>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</si>
  <si>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</si>
  <si>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</si>
  <si>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</si>
  <si>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</si>
  <si>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</si>
  <si>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</si>
  <si>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</si>
  <si>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</si>
  <si>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</si>
  <si>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</si>
  <si>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</si>
  <si>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</si>
  <si>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</si>
  <si>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</si>
  <si>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</si>
  <si>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</si>
  <si>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</si>
  <si>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</si>
  <si>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</si>
  <si>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</si>
  <si>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</si>
  <si>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</si>
  <si>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</si>
  <si>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</si>
  <si>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</si>
  <si>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</si>
  <si>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</si>
  <si>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</si>
  <si>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</si>
  <si>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</si>
  <si>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</si>
  <si>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</si>
  <si>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</si>
  <si>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</si>
  <si>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</si>
  <si>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</si>
  <si>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</si>
  <si>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</si>
  <si>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</si>
  <si>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</si>
  <si>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</si>
  <si>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</si>
  <si>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</si>
  <si>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</si>
  <si>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</si>
  <si>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</si>
  <si>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</si>
  <si>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</si>
  <si>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</si>
  <si>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</si>
  <si>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</si>
  <si>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</si>
  <si>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</si>
  <si>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</si>
  <si>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</si>
  <si>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</si>
  <si>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</si>
  <si>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</si>
  <si>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</si>
  <si>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</si>
  <si>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</si>
  <si>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</si>
  <si>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</si>
  <si>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</si>
  <si>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</si>
  <si>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</si>
  <si>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</si>
  <si>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</si>
  <si>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</si>
  <si>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</si>
  <si>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</si>
  <si>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</si>
  <si>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</si>
  <si>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</si>
  <si>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</si>
  <si>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</si>
  <si>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</si>
  <si>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</si>
  <si>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</si>
  <si>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</si>
  <si>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</si>
  <si>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</si>
  <si>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</si>
  <si>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</si>
  <si>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</si>
  <si>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</si>
  <si>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</si>
  <si>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</si>
  <si>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</si>
  <si>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</si>
  <si>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</si>
  <si>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</si>
  <si>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</si>
  <si>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</si>
  <si>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</si>
  <si>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</si>
  <si>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</si>
  <si>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</si>
  <si>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</si>
  <si>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</si>
  <si>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</si>
  <si>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</si>
  <si>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</si>
  <si>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</si>
  <si>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</si>
  <si>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</si>
  <si>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</si>
  <si>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</si>
  <si>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</si>
  <si>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</si>
  <si>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</si>
  <si>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</si>
  <si>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</si>
  <si>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</si>
  <si>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</si>
  <si>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</si>
  <si>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</si>
  <si>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</si>
  <si>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</si>
  <si>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</si>
  <si>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</si>
  <si>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</si>
  <si>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</si>
  <si>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</si>
  <si>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</si>
  <si>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</si>
  <si>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</si>
  <si>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</si>
  <si>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</si>
  <si>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</si>
  <si>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</si>
  <si>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</si>
  <si>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</si>
  <si>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</si>
  <si>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</si>
  <si>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</si>
  <si>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</si>
  <si>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</si>
  <si>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</si>
  <si>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</si>
  <si>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</si>
  <si>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</si>
  <si>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</si>
  <si>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</si>
  <si>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</si>
  <si>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</si>
  <si>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</si>
  <si>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</si>
  <si>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</si>
  <si>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</si>
  <si>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</si>
  <si>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</si>
  <si>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</si>
  <si>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</si>
  <si>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</si>
  <si>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</si>
  <si>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</si>
  <si>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</si>
  <si>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</si>
  <si>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</si>
  <si>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</si>
  <si>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</si>
  <si>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</si>
  <si>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</si>
  <si>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</si>
  <si>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</si>
  <si>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</si>
  <si>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</si>
  <si>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</si>
  <si>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</si>
  <si>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</si>
  <si>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</si>
  <si>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</si>
  <si>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</si>
  <si>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</si>
  <si>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</si>
  <si>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</si>
  <si>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</si>
  <si>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</si>
  <si>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</si>
  <si>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</si>
  <si>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</si>
  <si>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</si>
  <si>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</si>
  <si>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</si>
  <si>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</si>
  <si>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</si>
  <si>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</si>
  <si>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</si>
  <si>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</si>
  <si>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</si>
  <si>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</si>
  <si>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</si>
  <si>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</si>
  <si>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</si>
  <si>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</si>
  <si>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</si>
  <si>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</si>
  <si>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</si>
  <si>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</si>
  <si>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</si>
  <si>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</si>
  <si>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</si>
  <si>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</si>
  <si>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</si>
  <si>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</si>
  <si>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</si>
  <si>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</si>
  <si>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</si>
  <si>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</si>
  <si>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</si>
  <si>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</si>
  <si>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</si>
  <si>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</si>
  <si>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</si>
  <si>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</si>
  <si>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</si>
  <si>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</si>
  <si>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</si>
  <si>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</si>
  <si>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</si>
  <si>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</si>
  <si>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</si>
  <si>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</si>
  <si>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</si>
  <si>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</si>
  <si>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</si>
  <si>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</si>
  <si>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</si>
  <si>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</si>
  <si>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</si>
  <si>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</si>
  <si>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</si>
  <si>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</si>
  <si>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</si>
  <si>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</si>
  <si>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</si>
  <si>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</si>
  <si>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</si>
  <si>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</si>
  <si>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</si>
  <si>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</si>
  <si>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</si>
  <si>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</si>
  <si>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</si>
  <si>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</si>
  <si>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</si>
  <si>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</si>
  <si>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</si>
  <si>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</si>
  <si>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</si>
  <si>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</si>
  <si>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</si>
  <si>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</si>
  <si>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</si>
  <si>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</si>
  <si>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</si>
  <si>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</si>
  <si>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</si>
  <si>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</si>
  <si>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</si>
  <si>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</si>
  <si>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</si>
  <si>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</si>
  <si>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</si>
  <si>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</si>
  <si>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</si>
  <si>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</si>
  <si>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</si>
  <si>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</si>
  <si>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</si>
  <si>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</si>
  <si>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</si>
  <si>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</si>
  <si>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</si>
  <si>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</si>
  <si>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</si>
  <si>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</si>
  <si>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</si>
  <si>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</si>
  <si>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</si>
  <si>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</si>
  <si>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</si>
  <si>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</si>
  <si>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</si>
  <si>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</si>
  <si>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</si>
  <si>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</si>
  <si>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</si>
  <si>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</si>
  <si>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</si>
  <si>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</si>
  <si>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</si>
  <si>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</si>
  <si>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</si>
  <si>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</si>
  <si>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</si>
  <si>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</si>
  <si>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</si>
  <si>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</si>
  <si>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</si>
  <si>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</si>
  <si>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</si>
  <si>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</si>
  <si>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</si>
  <si>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</si>
  <si>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</si>
  <si>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</si>
  <si>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</si>
  <si>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</si>
  <si>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</si>
  <si>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</si>
  <si>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</si>
  <si>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</si>
  <si>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</si>
  <si>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</si>
  <si>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</si>
  <si>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</si>
  <si>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</si>
  <si>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</si>
  <si>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</si>
  <si>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</si>
  <si>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</si>
  <si>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</si>
  <si>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</si>
  <si>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</si>
  <si>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</si>
  <si>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</si>
  <si>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</si>
  <si>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</si>
  <si>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</si>
  <si>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</si>
  <si>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</si>
  <si>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</si>
  <si>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</si>
  <si>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</si>
  <si>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</si>
  <si>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</si>
  <si>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</si>
  <si>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</si>
  <si>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</si>
  <si>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</si>
  <si>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</si>
  <si>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</si>
  <si>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</si>
  <si>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</si>
  <si>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</si>
  <si>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</si>
  <si>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</si>
  <si>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</si>
  <si>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</si>
  <si>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</si>
  <si>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</si>
  <si>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</si>
  <si>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</si>
  <si>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</si>
  <si>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</si>
  <si>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</si>
  <si>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</si>
  <si>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</si>
  <si>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</si>
  <si>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</si>
  <si>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</si>
  <si>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</si>
  <si>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</si>
  <si>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</si>
  <si>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</si>
  <si>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</si>
  <si>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</si>
  <si>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</si>
  <si>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</si>
  <si>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</si>
  <si>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</si>
  <si>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</si>
  <si>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</si>
  <si>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</si>
  <si>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</si>
  <si>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</si>
  <si>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</si>
  <si>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</si>
  <si>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</si>
  <si>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</si>
  <si>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</si>
  <si>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</si>
  <si>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</si>
  <si>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</si>
  <si>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</si>
  <si>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</si>
  <si>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</si>
  <si>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</si>
  <si>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</si>
  <si>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</si>
  <si>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</si>
  <si>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</si>
  <si>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</si>
  <si>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</si>
  <si>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</si>
  <si>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</si>
  <si>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</si>
  <si>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</si>
  <si>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</si>
  <si>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</si>
  <si>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</si>
  <si>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</si>
  <si>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</si>
  <si>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</si>
  <si>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</si>
  <si>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</si>
  <si>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</si>
  <si>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</si>
  <si>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</si>
  <si>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</si>
  <si>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</si>
  <si>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</si>
  <si>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</si>
  <si>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</si>
  <si>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</si>
  <si>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</si>
  <si>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</si>
  <si>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</si>
  <si>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</si>
  <si>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</si>
  <si>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</si>
  <si>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</si>
  <si>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</si>
  <si>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</si>
  <si>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</si>
  <si>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</si>
  <si>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</si>
  <si>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</si>
  <si>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</si>
  <si>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</si>
  <si>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</si>
  <si>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</si>
  <si>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</si>
  <si>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</si>
  <si>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</si>
  <si>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</si>
  <si>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</si>
  <si>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</si>
  <si>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</si>
  <si>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</si>
  <si>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</si>
  <si>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</si>
  <si>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</si>
  <si>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</si>
  <si>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</si>
  <si>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</si>
  <si>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</si>
  <si>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</si>
  <si>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</si>
  <si>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</si>
  <si>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</si>
  <si>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</si>
  <si>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</si>
  <si>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</si>
  <si>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</si>
  <si>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</si>
  <si>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</si>
  <si>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</si>
  <si>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</si>
  <si>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</si>
  <si>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</si>
  <si>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</si>
  <si>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</si>
  <si>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</si>
  <si>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</si>
  <si>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</si>
  <si>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</si>
  <si>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</si>
  <si>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</si>
  <si>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</si>
  <si>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</si>
  <si>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</si>
  <si>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</si>
  <si>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</si>
  <si>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</si>
  <si>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</si>
  <si>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</si>
  <si>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</si>
  <si>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</si>
  <si>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</si>
  <si>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</si>
  <si>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</si>
  <si>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</si>
  <si>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</si>
  <si>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</si>
  <si>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</si>
  <si>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</si>
  <si>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</si>
  <si>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</si>
  <si>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</si>
  <si>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</si>
  <si>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</si>
  <si>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</si>
  <si>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</si>
  <si>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</si>
  <si>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</si>
  <si>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</si>
  <si>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</si>
  <si>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</si>
  <si>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</si>
  <si>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</si>
  <si>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</si>
  <si>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</si>
  <si>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</si>
  <si>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</si>
  <si>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</si>
  <si>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</si>
  <si>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</si>
  <si>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</si>
  <si>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</si>
  <si>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</si>
  <si>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</si>
  <si>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</si>
  <si>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</si>
  <si>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</si>
  <si>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</si>
  <si>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</si>
  <si>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</si>
  <si>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</si>
  <si>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</si>
  <si>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</si>
  <si>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</si>
  <si>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</si>
  <si>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</si>
  <si>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</si>
  <si>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</si>
  <si>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</si>
  <si>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</si>
  <si>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</si>
  <si>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</si>
  <si>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</si>
  <si>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</si>
  <si>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</si>
  <si>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</si>
  <si>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</si>
  <si>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</si>
  <si>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</si>
  <si>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</si>
  <si>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</si>
  <si>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</si>
  <si>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</si>
  <si>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</si>
  <si>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</si>
  <si>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</si>
  <si>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</si>
  <si>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</si>
  <si>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</si>
  <si>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</si>
  <si>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</si>
  <si>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</si>
  <si>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</si>
  <si>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</si>
  <si>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</si>
  <si>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</si>
  <si>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</si>
  <si>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</si>
  <si>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</si>
  <si>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</si>
  <si>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</si>
  <si>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</si>
  <si>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</si>
  <si>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</si>
  <si>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</si>
  <si>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</si>
  <si>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</si>
  <si>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</si>
  <si>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</si>
  <si>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</si>
  <si>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</si>
  <si>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</si>
  <si>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</si>
  <si>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</si>
  <si>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</si>
  <si>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</si>
  <si>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</si>
  <si>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</si>
  <si>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</si>
  <si>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</si>
  <si>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</si>
  <si>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</si>
  <si>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</si>
  <si>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</si>
  <si>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</si>
  <si>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</si>
  <si>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</si>
  <si>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</si>
  <si>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</si>
  <si>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</si>
  <si>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</si>
  <si>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</si>
  <si>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</si>
  <si>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</si>
  <si>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</si>
  <si>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</si>
  <si>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</si>
  <si>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</si>
  <si>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</si>
  <si>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</si>
  <si>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</si>
  <si>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</si>
  <si>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</si>
  <si>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</si>
  <si>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</si>
  <si>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</si>
  <si>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</si>
  <si>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</si>
  <si>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</si>
  <si>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</si>
  <si>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</si>
  <si>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</si>
  <si>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</si>
  <si>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</si>
  <si>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</si>
  <si>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</si>
  <si>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</si>
  <si>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</si>
  <si>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</si>
  <si>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</si>
  <si>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</si>
  <si>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</si>
  <si>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</si>
  <si>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</si>
  <si>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</si>
  <si>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</si>
  <si>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</si>
  <si>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</si>
  <si>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</si>
  <si>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</si>
  <si>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</si>
  <si>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</si>
  <si>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</si>
  <si>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</si>
  <si>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</si>
  <si>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</si>
  <si>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</si>
  <si>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</si>
  <si>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</si>
  <si>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</si>
  <si>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</si>
  <si>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</si>
  <si>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</si>
  <si>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</si>
  <si>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</si>
  <si>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</si>
  <si>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</si>
  <si>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</si>
  <si>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</si>
  <si>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</si>
  <si>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</si>
  <si>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</si>
  <si>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</si>
  <si>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</si>
  <si>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</si>
  <si>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</si>
  <si>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</si>
  <si>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</si>
  <si>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</si>
  <si>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</si>
  <si>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</si>
  <si>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</si>
  <si>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</si>
  <si>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</si>
  <si>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</si>
  <si>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</si>
  <si>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</si>
  <si>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</si>
  <si>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</si>
  <si>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</si>
  <si>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</si>
  <si>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</si>
  <si>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</si>
  <si>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</si>
  <si>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</si>
  <si>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</si>
  <si>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</si>
  <si>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</si>
  <si>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</si>
  <si>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</si>
  <si>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</si>
  <si>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</si>
  <si>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</si>
  <si>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</si>
  <si>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</si>
  <si>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</si>
  <si>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</si>
  <si>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</si>
  <si>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</si>
  <si>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</si>
  <si>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</si>
  <si>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</si>
  <si>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</si>
  <si>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</si>
  <si>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</si>
  <si>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</si>
  <si>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</si>
  <si>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</si>
  <si>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</si>
  <si>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</si>
  <si>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</si>
  <si>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</si>
  <si>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</si>
  <si>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</si>
  <si>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</si>
  <si>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</si>
  <si>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</si>
  <si>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</si>
  <si>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</si>
  <si>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</si>
  <si>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</si>
  <si>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</si>
  <si>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</si>
  <si>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</si>
  <si>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</si>
  <si>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</si>
  <si>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</si>
  <si>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</si>
  <si>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</si>
  <si>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</si>
  <si>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</si>
  <si>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</si>
  <si>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</si>
  <si>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</si>
  <si>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</si>
  <si>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</si>
  <si>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</si>
  <si>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</si>
  <si>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</si>
  <si>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</si>
  <si>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</si>
  <si>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</si>
  <si>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</si>
  <si>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</si>
  <si>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</si>
  <si>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</si>
  <si>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</si>
  <si>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</si>
  <si>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</si>
  <si>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</si>
  <si>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</si>
  <si>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</si>
  <si>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</si>
  <si>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</si>
  <si>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</si>
  <si>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</si>
  <si>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</si>
  <si>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</si>
  <si>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</si>
  <si>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</si>
  <si>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</si>
  <si>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</si>
  <si>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</si>
  <si>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</si>
  <si>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</si>
  <si>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</si>
  <si>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</si>
  <si>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</si>
  <si>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</si>
  <si>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</si>
  <si>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</si>
  <si>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</si>
  <si>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</si>
  <si>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</si>
  <si>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</si>
  <si>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</si>
  <si>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</si>
  <si>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</si>
  <si>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</si>
  <si>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</si>
  <si>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</si>
  <si>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</si>
  <si>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</si>
  <si>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</si>
  <si>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</si>
  <si>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</si>
  <si>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</si>
  <si>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</si>
  <si>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</si>
  <si>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</si>
  <si>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</si>
  <si>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</si>
  <si>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</si>
  <si>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</si>
  <si>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</si>
  <si>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</si>
  <si>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</si>
  <si>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</si>
  <si>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</si>
  <si>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</si>
  <si>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</si>
  <si>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</si>
  <si>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</si>
  <si>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</si>
  <si>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</si>
  <si>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</si>
  <si>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</si>
  <si>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</si>
  <si>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</si>
  <si>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</si>
  <si>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</si>
  <si>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</si>
  <si>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</si>
  <si>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</si>
  <si>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</si>
  <si>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</si>
  <si>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</si>
  <si>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</si>
  <si>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</si>
  <si>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</si>
  <si>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</si>
  <si>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</si>
  <si>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</si>
  <si>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</si>
  <si>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</si>
  <si>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</si>
  <si>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</si>
  <si>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</si>
  <si>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</si>
  <si>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</si>
  <si>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</si>
  <si>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</si>
  <si>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</si>
  <si>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</si>
  <si>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</si>
  <si>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</si>
  <si>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</si>
  <si>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</si>
  <si>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</si>
  <si>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</si>
  <si>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</si>
  <si>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</si>
  <si>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</si>
  <si>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</si>
  <si>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</si>
  <si>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</si>
  <si>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</si>
  <si>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</si>
  <si>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</si>
  <si>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</si>
  <si>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</si>
  <si>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</si>
  <si>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</si>
  <si>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</si>
  <si>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</si>
  <si>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</si>
  <si>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</si>
  <si>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</si>
  <si>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</si>
  <si>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</si>
  <si>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</si>
  <si>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</si>
  <si>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</si>
  <si>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</si>
  <si>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</si>
  <si>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</si>
  <si>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</si>
  <si>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</si>
  <si>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</si>
  <si>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</si>
  <si>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</si>
  <si>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</si>
  <si>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</si>
  <si>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</si>
  <si>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</si>
  <si>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</si>
  <si>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</si>
  <si>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</si>
  <si>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</si>
  <si>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</si>
  <si>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</si>
  <si>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</si>
  <si>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</si>
  <si>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</si>
  <si>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</si>
  <si>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</si>
  <si>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</si>
  <si>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</si>
  <si>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</si>
  <si>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</si>
  <si>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</si>
  <si>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</si>
  <si>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</si>
  <si>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</si>
  <si>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</si>
  <si>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</si>
  <si>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</si>
  <si>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</si>
  <si>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</si>
  <si>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</si>
  <si>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</si>
  <si>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</si>
  <si>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</si>
  <si>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</si>
  <si>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</si>
  <si>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</si>
  <si>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</si>
  <si>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</si>
  <si>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</si>
  <si>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</si>
  <si>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</si>
  <si>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</si>
  <si>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</si>
  <si>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</si>
  <si>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</si>
  <si>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</si>
  <si>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</si>
  <si>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</si>
  <si>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</si>
  <si>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</si>
  <si>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</si>
  <si>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</si>
  <si>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</si>
  <si>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</si>
  <si>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</si>
  <si>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</si>
  <si>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</si>
  <si>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</si>
  <si>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</si>
  <si>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</si>
  <si>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</si>
  <si>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</si>
  <si>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</si>
  <si>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</si>
  <si>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</si>
  <si>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</si>
  <si>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</si>
  <si>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</si>
  <si>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</si>
  <si>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</si>
  <si>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</si>
  <si>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</si>
  <si>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</si>
  <si>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</si>
  <si>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</si>
  <si>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</si>
  <si>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</si>
  <si>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</si>
  <si>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</si>
  <si>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</si>
  <si>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</si>
  <si>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</si>
  <si>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</si>
  <si>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</si>
  <si>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</si>
  <si>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</si>
  <si>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</si>
  <si>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</si>
  <si>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</si>
  <si>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</si>
  <si>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</si>
  <si>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</si>
  <si>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</si>
  <si>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</si>
  <si>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</si>
  <si>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</si>
  <si>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</si>
  <si>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</si>
  <si>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</si>
  <si>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</si>
  <si>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</si>
  <si>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</si>
  <si>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</si>
  <si>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</si>
  <si>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</si>
  <si>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</si>
  <si>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</si>
  <si>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</si>
  <si>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</si>
  <si>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</si>
  <si>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</si>
  <si>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</si>
  <si>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</si>
  <si>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</si>
  <si>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</si>
  <si>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</si>
  <si>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</si>
  <si>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</si>
  <si>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</si>
  <si>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</si>
  <si>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</si>
  <si>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</si>
  <si>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</si>
  <si>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</si>
  <si>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</si>
  <si>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</si>
  <si>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</si>
  <si>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</si>
  <si>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</si>
  <si>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</si>
  <si>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</si>
  <si>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</si>
  <si>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</si>
  <si>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</si>
  <si>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</si>
  <si>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</si>
  <si>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</si>
  <si>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</si>
  <si>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</si>
  <si>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</si>
  <si>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</si>
  <si>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</si>
  <si>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</si>
  <si>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</si>
  <si>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</si>
  <si>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</si>
  <si>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</si>
  <si>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</si>
  <si>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</si>
  <si>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</si>
  <si>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</si>
  <si>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</si>
  <si>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</si>
  <si>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</si>
  <si>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</si>
  <si>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</si>
  <si>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</si>
  <si>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</si>
  <si>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</si>
  <si>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</si>
  <si>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</si>
  <si>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</si>
  <si>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</si>
  <si>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</si>
  <si>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</si>
  <si>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</si>
  <si>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</si>
  <si>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</si>
  <si>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</si>
  <si>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</si>
  <si>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</si>
  <si>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</si>
  <si>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</si>
  <si>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</si>
  <si>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</si>
  <si>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</si>
  <si>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</si>
  <si>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</si>
  <si>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</si>
  <si>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</si>
  <si>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</si>
  <si>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</si>
  <si>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</si>
  <si>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</si>
  <si>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</si>
  <si>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</si>
  <si>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</si>
  <si>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</si>
  <si>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</si>
  <si>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</si>
  <si>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</si>
  <si>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</si>
  <si>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</si>
  <si>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</si>
  <si>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</si>
  <si>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</si>
  <si>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</si>
  <si>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</si>
  <si>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</si>
  <si>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</si>
  <si>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</si>
  <si>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</si>
  <si>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</si>
  <si>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</si>
  <si>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</si>
  <si>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</si>
  <si>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</si>
  <si>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</si>
  <si>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</si>
  <si>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</si>
  <si>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</si>
  <si>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</si>
  <si>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</si>
  <si>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</si>
  <si>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</si>
  <si>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</si>
  <si>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</si>
  <si>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</si>
  <si>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</si>
  <si>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</si>
  <si>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</si>
  <si>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</si>
  <si>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</si>
  <si>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</si>
  <si>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</si>
  <si>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</si>
  <si>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</si>
  <si>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</si>
  <si>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</si>
  <si>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</si>
  <si>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</si>
  <si>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</si>
  <si>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</si>
  <si>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</si>
  <si>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</si>
  <si>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</si>
  <si>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</si>
  <si>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</si>
  <si>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</si>
  <si>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</si>
  <si>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</si>
  <si>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</si>
  <si>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</si>
  <si>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</si>
  <si>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</si>
  <si>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</si>
  <si>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</si>
  <si>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</si>
  <si>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</si>
  <si>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</si>
  <si>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</si>
  <si>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</si>
  <si>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</si>
  <si>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</si>
  <si>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</si>
  <si>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</si>
  <si>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</si>
  <si>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</si>
  <si>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</si>
  <si>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</si>
  <si>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</si>
  <si>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</si>
  <si>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</si>
  <si>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</si>
  <si>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</si>
  <si>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</si>
  <si>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</si>
  <si>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</si>
  <si>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</si>
  <si>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</si>
  <si>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</si>
  <si>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</si>
  <si>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</si>
  <si>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</si>
  <si>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</si>
  <si>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</si>
  <si>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</si>
  <si>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</si>
  <si>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</si>
  <si>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</si>
  <si>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</si>
  <si>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</si>
  <si>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</si>
  <si>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</si>
  <si>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</si>
  <si>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</si>
  <si>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</si>
  <si>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</si>
  <si>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</si>
  <si>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</si>
  <si>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</si>
  <si>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</si>
  <si>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</si>
  <si>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</si>
  <si>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</si>
  <si>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</si>
  <si>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</si>
  <si>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</si>
  <si>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</si>
  <si>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</si>
  <si>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</si>
  <si>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</si>
  <si>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</si>
  <si>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</si>
  <si>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</si>
  <si>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</si>
  <si>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</si>
  <si>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</si>
  <si>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</si>
  <si>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</si>
  <si>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</si>
  <si>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</si>
  <si>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</si>
  <si>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</si>
  <si>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</si>
  <si>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</si>
  <si>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</si>
  <si>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</si>
  <si>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</si>
  <si>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</si>
  <si>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</si>
  <si>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</si>
  <si>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</si>
  <si>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</si>
  <si>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</si>
  <si>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</si>
  <si>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</si>
  <si>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</si>
  <si>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</si>
  <si>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</si>
  <si>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</si>
  <si>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</si>
  <si>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</si>
  <si>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</si>
  <si>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</si>
  <si>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</si>
  <si>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</si>
  <si>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</si>
  <si>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</si>
  <si>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</si>
  <si>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</si>
  <si>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</si>
  <si>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</si>
  <si>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</si>
  <si>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</si>
  <si>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</si>
  <si>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</si>
  <si>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</si>
  <si>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</si>
  <si>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</si>
  <si>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</si>
  <si>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</si>
  <si>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</si>
  <si>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</si>
  <si>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</si>
  <si>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</si>
  <si>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</si>
  <si>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</si>
  <si>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</si>
  <si>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</si>
  <si>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</si>
  <si>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</si>
  <si>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</si>
  <si>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</si>
  <si>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</si>
  <si>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</si>
  <si>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</si>
  <si>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</si>
  <si>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</si>
  <si>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</si>
  <si>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</si>
  <si>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</si>
  <si>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</si>
  <si>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</si>
  <si>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</si>
  <si>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</si>
  <si>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</si>
  <si>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</si>
  <si>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</si>
  <si>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</si>
  <si>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</si>
  <si>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</si>
  <si>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</si>
  <si>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</si>
  <si>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</si>
  <si>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</si>
  <si>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</si>
  <si>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</si>
  <si>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</si>
  <si>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</si>
  <si>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</si>
  <si>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</si>
  <si>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</si>
  <si>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</si>
  <si>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</si>
  <si>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</si>
  <si>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</si>
  <si>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</si>
  <si>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</si>
  <si>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</si>
  <si>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</si>
  <si>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</si>
  <si>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</si>
  <si>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</si>
  <si>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</si>
  <si>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</si>
  <si>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</si>
  <si>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</si>
  <si>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</si>
  <si>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</si>
  <si>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</si>
  <si>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</si>
  <si>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</si>
  <si>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</si>
  <si>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</si>
  <si>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</si>
  <si>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</si>
  <si>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</si>
  <si>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</si>
  <si>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</si>
  <si>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</si>
  <si>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</si>
  <si>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</si>
  <si>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</si>
  <si>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</si>
  <si>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</si>
  <si>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</si>
  <si>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</si>
  <si>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</si>
  <si>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</si>
  <si>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</si>
  <si>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</si>
  <si>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</si>
  <si>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</si>
  <si>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</si>
  <si>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</si>
  <si>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</si>
  <si>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</si>
  <si>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</si>
  <si>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</si>
  <si>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</si>
  <si>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</si>
  <si>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</si>
  <si>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</si>
  <si>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</si>
  <si>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</si>
  <si>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</si>
  <si>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</si>
  <si>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</si>
  <si>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</si>
  <si>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</si>
  <si>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</si>
  <si>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</si>
  <si>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</si>
  <si>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</si>
  <si>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</si>
  <si>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</si>
  <si>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</si>
  <si>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</si>
  <si>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</si>
  <si>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</si>
  <si>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</si>
  <si>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</si>
  <si>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</si>
  <si>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</si>
  <si>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</si>
  <si>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</si>
  <si>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</si>
  <si>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</si>
  <si>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</si>
  <si>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</si>
  <si>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</si>
  <si>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</si>
  <si>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</si>
  <si>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</si>
  <si>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</si>
  <si>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</si>
  <si>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</si>
  <si>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</si>
  <si>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</si>
  <si>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</si>
  <si>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</si>
  <si>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</si>
  <si>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</si>
  <si>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</si>
  <si>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</si>
  <si>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</si>
  <si>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</si>
  <si>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</si>
  <si>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</si>
  <si>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</si>
  <si>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</si>
  <si>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</si>
  <si>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</si>
  <si>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</si>
  <si>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</si>
  <si>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</si>
  <si>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</si>
  <si>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</si>
  <si>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</si>
  <si>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</si>
  <si>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</si>
  <si>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</si>
  <si>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</si>
  <si>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</si>
  <si>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</si>
  <si>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</si>
  <si>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</si>
  <si>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</si>
  <si>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</si>
  <si>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</si>
  <si>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</si>
  <si>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</si>
  <si>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</si>
  <si>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</si>
  <si>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</si>
  <si>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</si>
  <si>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</si>
  <si>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</si>
  <si>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</si>
  <si>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</si>
  <si>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</si>
  <si>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</si>
  <si>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</si>
  <si>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</si>
  <si>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</si>
  <si>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</si>
  <si>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</si>
  <si>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</si>
  <si>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</si>
  <si>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</si>
  <si>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</si>
  <si>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</si>
  <si>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</si>
  <si>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</si>
  <si>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</si>
  <si>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</si>
  <si>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</si>
  <si>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</si>
  <si>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</si>
  <si>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</si>
  <si>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</si>
  <si>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</si>
  <si>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</si>
  <si>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</si>
  <si>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</si>
  <si>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</si>
  <si>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</si>
  <si>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</si>
  <si>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</si>
  <si>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</si>
  <si>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</si>
  <si>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</si>
  <si>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</si>
  <si>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</si>
  <si>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</si>
  <si>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</si>
  <si>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</si>
  <si>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</si>
  <si>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</si>
  <si>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</si>
  <si>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</si>
  <si>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</si>
  <si>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</si>
  <si>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</si>
  <si>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</si>
  <si>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</si>
  <si>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</si>
  <si>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</si>
  <si>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</si>
  <si>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</si>
  <si>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</si>
  <si>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</si>
  <si>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</si>
  <si>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</si>
  <si>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</si>
  <si>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</si>
  <si>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</si>
  <si>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</si>
  <si>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</si>
  <si>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</si>
  <si>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</si>
  <si>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</si>
  <si>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</si>
  <si>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</si>
  <si>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</si>
  <si>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</si>
  <si>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</si>
  <si>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</si>
  <si>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</si>
  <si>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</si>
  <si>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</si>
  <si>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</si>
  <si>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</si>
  <si>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</si>
  <si>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</si>
  <si>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</si>
  <si>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</si>
  <si>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</si>
  <si>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</si>
  <si>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</si>
  <si>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</si>
  <si>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</si>
  <si>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</si>
  <si>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</si>
  <si>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</si>
  <si>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</si>
  <si>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</si>
  <si>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</si>
  <si>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</si>
  <si>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</si>
  <si>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</si>
  <si>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</si>
  <si>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</si>
  <si>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</si>
  <si>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</si>
  <si>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</si>
  <si>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</si>
  <si>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</si>
  <si>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</si>
  <si>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</si>
  <si>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</si>
  <si>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</si>
  <si>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</si>
  <si>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</si>
  <si>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</si>
  <si>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</si>
  <si>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</si>
  <si>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</si>
  <si>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</si>
  <si>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</si>
  <si>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</si>
  <si>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</si>
  <si>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</si>
  <si>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</si>
  <si>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</si>
  <si>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</si>
  <si>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</si>
  <si>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</si>
  <si>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</si>
  <si>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</si>
  <si>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</si>
  <si>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</si>
  <si>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</si>
  <si>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</si>
  <si>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</si>
  <si>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</si>
  <si>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</si>
  <si>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</si>
  <si>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</si>
  <si>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</si>
  <si>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</si>
  <si>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</si>
  <si>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</si>
  <si>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</si>
  <si>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</si>
  <si>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</si>
  <si>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</si>
  <si>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</si>
  <si>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</si>
  <si>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</si>
  <si>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</si>
  <si>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</si>
  <si>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</si>
  <si>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</si>
  <si>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</si>
  <si>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</si>
  <si>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</si>
  <si>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</si>
  <si>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</si>
  <si>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</si>
  <si>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</si>
  <si>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</si>
  <si>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</si>
  <si>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</si>
  <si>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</si>
  <si>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</si>
  <si>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</si>
  <si>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</si>
  <si>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</si>
  <si>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</si>
  <si>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</si>
  <si>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</si>
  <si>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</si>
  <si>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</si>
  <si>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</si>
  <si>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</si>
  <si>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</si>
  <si>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</si>
  <si>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</si>
  <si>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</si>
  <si>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</si>
  <si>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</si>
  <si>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</si>
  <si>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</si>
  <si>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</si>
  <si>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</si>
  <si>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</si>
  <si>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</si>
  <si>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</si>
  <si>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</si>
  <si>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</si>
  <si>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</si>
  <si>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</si>
  <si>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</si>
  <si>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</si>
  <si>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</si>
  <si>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</si>
  <si>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</si>
  <si>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</si>
  <si>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</si>
  <si>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</si>
  <si>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</si>
  <si>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</si>
  <si>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</si>
  <si>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</si>
  <si>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</si>
  <si>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</si>
  <si>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</si>
  <si>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</si>
  <si>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</si>
  <si>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</si>
  <si>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</si>
  <si>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</si>
  <si>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</si>
  <si>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</si>
  <si>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</si>
  <si>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</si>
  <si>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</si>
  <si>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</si>
  <si>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</si>
  <si>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</si>
  <si>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</si>
  <si>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</si>
  <si>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</si>
  <si>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</si>
  <si>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</si>
  <si>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</si>
  <si>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</si>
  <si>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</si>
  <si>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</si>
  <si>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</si>
  <si>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</si>
  <si>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</si>
  <si>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</si>
  <si>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</si>
  <si>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</si>
  <si>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</si>
  <si>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</si>
  <si>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</si>
  <si>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</si>
  <si>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</si>
  <si>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</si>
  <si>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</si>
  <si>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</si>
  <si>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</si>
  <si>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</si>
  <si>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</si>
  <si>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</si>
  <si>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</si>
  <si>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</si>
  <si>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</si>
  <si>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</si>
  <si>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</si>
  <si>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</si>
  <si>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</si>
  <si>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</si>
  <si>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</si>
  <si>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</si>
  <si>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</si>
  <si>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</si>
  <si>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</si>
  <si>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</si>
  <si>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</si>
  <si>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</si>
  <si>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</si>
  <si>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</si>
  <si>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</si>
  <si>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</si>
  <si>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</si>
  <si>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</si>
  <si>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</si>
  <si>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</si>
  <si>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</si>
  <si>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</si>
  <si>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</si>
  <si>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</si>
  <si>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</si>
  <si>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</si>
  <si>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</si>
  <si>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</si>
  <si>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</si>
  <si>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</si>
  <si>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</si>
  <si>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</si>
  <si>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</si>
  <si>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</si>
  <si>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</si>
  <si>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</si>
  <si>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</si>
  <si>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</si>
  <si>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</si>
  <si>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</si>
  <si>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</si>
  <si>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</si>
  <si>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</si>
  <si>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</si>
  <si>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</si>
  <si>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</si>
  <si>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</si>
  <si>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</si>
  <si>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</si>
  <si>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</si>
  <si>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</si>
  <si>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</si>
  <si>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</si>
  <si>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</si>
  <si>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</si>
  <si>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</si>
  <si>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</si>
  <si>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</si>
  <si>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</si>
  <si>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</si>
  <si>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</si>
  <si>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</si>
  <si>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</si>
  <si>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</si>
  <si>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</si>
  <si>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</si>
  <si>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</si>
  <si>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</si>
  <si>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</si>
  <si>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</si>
  <si>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</si>
  <si>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</si>
  <si>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</si>
  <si>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</si>
  <si>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</si>
  <si>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</si>
  <si>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</si>
  <si>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</si>
  <si>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</si>
  <si>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</si>
  <si>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</si>
  <si>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</si>
  <si>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</si>
  <si>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</si>
  <si>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</si>
  <si>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</si>
  <si>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</si>
  <si>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</si>
  <si>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</si>
  <si>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</si>
  <si>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</si>
  <si>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</si>
  <si>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</si>
  <si>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</si>
  <si>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</si>
  <si>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</si>
  <si>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</si>
  <si>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</si>
  <si>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</si>
  <si>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</si>
  <si>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</si>
  <si>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</si>
  <si>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</si>
  <si>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</si>
  <si>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</si>
  <si>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</si>
  <si>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</si>
  <si>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</si>
  <si>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</si>
  <si>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</si>
  <si>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</si>
  <si>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</si>
  <si>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</si>
  <si>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</si>
  <si>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</si>
  <si>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</si>
  <si>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</si>
  <si>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</si>
  <si>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</si>
  <si>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</si>
  <si>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</si>
  <si>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</si>
  <si>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</si>
  <si>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</si>
  <si>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</si>
  <si>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</si>
  <si>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</si>
  <si>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</si>
  <si>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</si>
  <si>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</si>
  <si>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</si>
  <si>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</si>
  <si>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</si>
  <si>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</si>
  <si>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</si>
  <si>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</si>
  <si>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</si>
  <si>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</si>
  <si>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</si>
  <si>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</si>
  <si>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</si>
  <si>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</si>
  <si>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</si>
  <si>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</si>
  <si>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</si>
  <si>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</si>
  <si>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</si>
  <si>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</si>
  <si>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</si>
  <si>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</si>
  <si>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</si>
  <si>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</si>
  <si>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</si>
  <si>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</si>
  <si>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</si>
  <si>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</si>
  <si>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</si>
  <si>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</si>
  <si>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</si>
  <si>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</si>
  <si>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</si>
  <si>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</si>
  <si>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</si>
  <si>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</si>
  <si>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</si>
  <si>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</si>
  <si>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</si>
  <si>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</si>
  <si>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</si>
  <si>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</si>
  <si>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</si>
  <si>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</si>
  <si>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</si>
  <si>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</si>
  <si>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</si>
  <si>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</si>
  <si>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</si>
  <si>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</si>
  <si>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</si>
  <si>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</si>
  <si>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</si>
  <si>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</si>
  <si>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</si>
  <si>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</si>
  <si>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</si>
  <si>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</si>
  <si>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</si>
  <si>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</si>
  <si>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</si>
  <si>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</si>
  <si>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</si>
  <si>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</si>
  <si>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</si>
  <si>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</si>
  <si>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</si>
  <si>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</si>
  <si>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</si>
  <si>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</si>
  <si>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</si>
  <si>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</si>
  <si>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</si>
  <si>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</si>
  <si>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</si>
  <si>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</si>
  <si>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</si>
  <si>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</si>
  <si>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</si>
  <si>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</si>
  <si>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</si>
  <si>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</si>
  <si>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</si>
  <si>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</si>
  <si>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</si>
  <si>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</si>
  <si>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</si>
  <si>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</si>
  <si>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</si>
  <si>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</si>
  <si>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</si>
  <si>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</si>
  <si>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</si>
  <si>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</si>
  <si>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</si>
  <si>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</si>
  <si>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</si>
  <si>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</si>
  <si>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</si>
  <si>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</si>
  <si>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</si>
  <si>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</si>
  <si>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</si>
  <si>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</si>
  <si>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</si>
  <si>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</si>
  <si>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</si>
  <si>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</si>
  <si>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</si>
  <si>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</si>
  <si>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</si>
  <si>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</si>
  <si>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</si>
  <si>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</si>
  <si>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</si>
  <si>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</si>
  <si>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</si>
  <si>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</si>
  <si>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</si>
  <si>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</si>
  <si>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</si>
  <si>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</si>
  <si>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</si>
  <si>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</si>
  <si>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</si>
  <si>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</si>
  <si>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</si>
  <si>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</si>
  <si>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</si>
  <si>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</si>
  <si>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</si>
  <si>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</si>
  <si>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</si>
  <si>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</si>
  <si>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</si>
  <si>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</si>
  <si>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</si>
  <si>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</si>
  <si>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</si>
  <si>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</si>
  <si>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</si>
  <si>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</si>
  <si>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</si>
  <si>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</si>
  <si>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</si>
  <si>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</si>
  <si>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</si>
  <si>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</si>
  <si>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</si>
  <si>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</si>
  <si>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</si>
  <si>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</si>
  <si>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</si>
  <si>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</si>
  <si>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</si>
  <si>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</si>
  <si>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</si>
  <si>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</si>
  <si>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</si>
  <si>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</si>
  <si>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</si>
  <si>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</si>
  <si>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</si>
  <si>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</si>
  <si>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</si>
  <si>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</si>
  <si>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</si>
  <si>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</si>
  <si>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</si>
  <si>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</si>
  <si>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</si>
  <si>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</si>
  <si>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</si>
  <si>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</si>
  <si>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</si>
  <si>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</si>
  <si>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</si>
  <si>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</si>
  <si>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</si>
  <si>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</si>
  <si>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</si>
  <si>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</si>
  <si>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</si>
  <si>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</si>
  <si>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</si>
  <si>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</si>
  <si>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</si>
  <si>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</si>
  <si>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</si>
  <si>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</si>
  <si>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</si>
  <si>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</si>
  <si>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</si>
  <si>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</si>
  <si>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</si>
  <si>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</si>
  <si>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</si>
  <si>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</si>
  <si>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</si>
  <si>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</si>
  <si>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</si>
  <si>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</si>
  <si>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</si>
  <si>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</si>
  <si>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</si>
  <si>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</si>
  <si>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</si>
  <si>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</si>
  <si>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</si>
  <si>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</si>
  <si>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</si>
  <si>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</si>
  <si>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</si>
  <si>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</si>
  <si>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</si>
  <si>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</si>
  <si>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</si>
  <si>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</si>
  <si>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</si>
  <si>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</si>
  <si>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</si>
  <si>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</si>
  <si>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</si>
  <si>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</si>
  <si>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</si>
  <si>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</si>
  <si>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</si>
  <si>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</si>
  <si>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</si>
  <si>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</si>
  <si>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</si>
  <si>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</si>
  <si>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</si>
  <si>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</si>
  <si>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</si>
  <si>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</si>
  <si>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</si>
  <si>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</si>
  <si>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</si>
  <si>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</si>
  <si>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</si>
  <si>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</si>
  <si>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</si>
  <si>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</si>
  <si>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</si>
  <si>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</si>
  <si>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</si>
  <si>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</si>
  <si>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</si>
  <si>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</si>
  <si>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</si>
  <si>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</si>
  <si>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</si>
  <si>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</si>
  <si>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</si>
  <si>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</si>
  <si>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</si>
  <si>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</si>
  <si>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</si>
  <si>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</si>
  <si>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</si>
  <si>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</si>
  <si>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</si>
  <si>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</si>
  <si>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</si>
  <si>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</si>
  <si>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</si>
  <si>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</si>
  <si>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</si>
  <si>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</si>
  <si>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</si>
  <si>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</si>
  <si>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</si>
  <si>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</si>
  <si>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</si>
  <si>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</si>
  <si>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</si>
  <si>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</si>
  <si>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</si>
  <si>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</si>
  <si>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</si>
  <si>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</si>
  <si>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</si>
  <si>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</si>
  <si>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</si>
  <si>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</si>
  <si>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</si>
  <si>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</si>
  <si>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</si>
  <si>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</si>
  <si>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</si>
  <si>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</si>
  <si>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</si>
  <si>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</si>
  <si>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</si>
  <si>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</si>
  <si>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</si>
  <si>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</si>
  <si>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</si>
  <si>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</si>
  <si>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</si>
  <si>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</si>
  <si>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</si>
  <si>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</si>
  <si>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</si>
  <si>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</si>
  <si>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</si>
  <si>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</si>
  <si>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</si>
  <si>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</si>
  <si>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</si>
  <si>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</si>
  <si>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</si>
  <si>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</si>
  <si>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</si>
  <si>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</si>
  <si>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</si>
  <si>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</si>
  <si>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</si>
  <si>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</si>
  <si>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</si>
  <si>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</si>
  <si>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</si>
  <si>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</si>
  <si>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</si>
  <si>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</si>
  <si>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</si>
  <si>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</si>
  <si>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</si>
  <si>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</si>
  <si>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</si>
  <si>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</si>
  <si>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</si>
  <si>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</si>
  <si>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</si>
  <si>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</si>
  <si>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</si>
  <si>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</si>
  <si>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</si>
  <si>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</si>
  <si>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</si>
  <si>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</si>
  <si>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</si>
  <si>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</si>
  <si>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</si>
  <si>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</si>
  <si>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</si>
  <si>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</si>
  <si>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</si>
  <si>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</si>
  <si>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</si>
  <si>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</si>
  <si>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</si>
  <si>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</si>
  <si>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</si>
  <si>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</si>
  <si>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</si>
  <si>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</si>
  <si>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</si>
  <si>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</si>
  <si>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</si>
  <si>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</si>
  <si>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</si>
  <si>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</si>
  <si>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</si>
  <si>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</si>
  <si>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</si>
  <si>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</si>
  <si>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</si>
  <si>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</si>
  <si>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</si>
  <si>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</si>
  <si>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</si>
  <si>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</si>
  <si>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</si>
  <si>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</si>
  <si>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</si>
  <si>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</si>
  <si>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</si>
  <si>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</si>
  <si>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</si>
  <si>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</si>
  <si>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</si>
  <si>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</si>
  <si>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</si>
  <si>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</si>
  <si>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</si>
  <si>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</si>
  <si>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</si>
  <si>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</si>
  <si>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</si>
  <si>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</si>
  <si>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</si>
  <si>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</si>
  <si>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</si>
  <si>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</si>
  <si>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</si>
  <si>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</si>
  <si>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</si>
  <si>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</si>
  <si>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</si>
  <si>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</si>
  <si>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</si>
  <si>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</si>
  <si>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</si>
  <si>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</si>
  <si>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</si>
  <si>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</si>
  <si>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</si>
  <si>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</si>
  <si>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</si>
  <si>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</si>
  <si>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</si>
  <si>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</si>
  <si>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</si>
  <si>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</si>
  <si>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</si>
  <si>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</si>
  <si>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</si>
  <si>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</si>
  <si>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</si>
  <si>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</si>
  <si>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</si>
  <si>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</si>
  <si>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</si>
  <si>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</si>
  <si>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</si>
  <si>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</si>
  <si>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</si>
  <si>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</si>
  <si>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</si>
  <si>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</si>
  <si>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</si>
  <si>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</si>
  <si>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</si>
  <si>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</si>
  <si>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</si>
  <si>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</si>
  <si>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</si>
  <si>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</si>
  <si>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</si>
  <si>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</si>
  <si>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</si>
  <si>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</si>
  <si>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</si>
  <si>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</si>
  <si>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</si>
  <si>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</si>
  <si>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</si>
  <si>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</si>
  <si>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</si>
  <si>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</si>
  <si>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</si>
  <si>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</si>
  <si>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</si>
  <si>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</si>
  <si>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</si>
  <si>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</si>
  <si>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</si>
  <si>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</si>
  <si>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</si>
  <si>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</si>
  <si>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</si>
  <si>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</si>
  <si>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</si>
  <si>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</si>
  <si>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</si>
  <si>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</si>
  <si>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</si>
  <si>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</si>
  <si>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</si>
  <si>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</si>
  <si>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</si>
  <si>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</si>
  <si>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</si>
  <si>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</si>
  <si>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</si>
  <si>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</si>
  <si>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</si>
  <si>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</si>
  <si>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</si>
  <si>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</si>
  <si>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</si>
  <si>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</si>
  <si>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</si>
  <si>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</si>
  <si>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</si>
  <si>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</si>
  <si>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</si>
  <si>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</si>
  <si>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</si>
  <si>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</si>
  <si>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</si>
  <si>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</si>
  <si>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</si>
  <si>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</si>
  <si>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</si>
  <si>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</si>
  <si>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</si>
  <si>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</si>
  <si>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</si>
  <si>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</si>
  <si>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</si>
  <si>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</si>
  <si>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</si>
  <si>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</si>
  <si>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</si>
  <si>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</si>
  <si>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</si>
  <si>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</si>
  <si>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</si>
  <si>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</si>
  <si>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</si>
  <si>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</si>
  <si>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</si>
  <si>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</si>
  <si>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</si>
  <si>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</si>
  <si>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</si>
  <si>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</si>
  <si>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</si>
  <si>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</si>
  <si>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</si>
  <si>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</si>
  <si>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</si>
  <si>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</si>
  <si>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</si>
  <si>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</si>
  <si>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</si>
  <si>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</si>
  <si>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</si>
  <si>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</si>
  <si>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</si>
  <si>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</si>
  <si>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</si>
  <si>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</si>
  <si>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</si>
  <si>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</si>
  <si>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</si>
  <si>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</si>
  <si>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</si>
  <si>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</si>
  <si>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</si>
  <si>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</si>
  <si>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</si>
  <si>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</si>
  <si>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</si>
  <si>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</si>
  <si>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</si>
  <si>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</si>
  <si>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</si>
  <si>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</si>
  <si>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</si>
  <si>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</si>
  <si>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</si>
  <si>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</si>
  <si>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</si>
  <si>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</si>
  <si>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</si>
  <si>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</si>
  <si>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</si>
  <si>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</si>
  <si>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</si>
  <si>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</si>
  <si>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</si>
  <si>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</si>
  <si>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</si>
  <si>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</si>
  <si>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</si>
  <si>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</si>
  <si>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</si>
  <si>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</si>
  <si>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</si>
  <si>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</si>
  <si>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</si>
  <si>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</si>
  <si>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</si>
  <si>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</si>
  <si>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</si>
  <si>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</si>
  <si>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</si>
  <si>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</si>
  <si>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</si>
  <si>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</si>
  <si>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</si>
  <si>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</si>
  <si>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</si>
  <si>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</si>
  <si>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</si>
  <si>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</si>
  <si>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</si>
  <si>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</si>
  <si>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</si>
  <si>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</si>
  <si>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</si>
  <si>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</si>
  <si>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</si>
  <si>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</si>
  <si>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</si>
  <si>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</si>
  <si>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</si>
  <si>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</si>
  <si>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</si>
  <si>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</si>
  <si>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</si>
  <si>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</si>
  <si>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</si>
  <si>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</si>
  <si>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</si>
  <si>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</si>
  <si>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</si>
  <si>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</si>
  <si>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</si>
  <si>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</si>
  <si>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</si>
  <si>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</si>
  <si>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</si>
  <si>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</si>
  <si>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</si>
  <si>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</si>
  <si>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</si>
  <si>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</si>
  <si>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</si>
  <si>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</si>
  <si>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</si>
  <si>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</si>
  <si>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</si>
  <si>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</si>
  <si>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</si>
  <si>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</si>
  <si>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</si>
  <si>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</si>
  <si>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</si>
  <si>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</si>
  <si>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</si>
  <si>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</si>
  <si>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</si>
  <si>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</si>
  <si>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</si>
  <si>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</si>
  <si>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</si>
  <si>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</si>
  <si>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</si>
  <si>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</si>
  <si>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</si>
  <si>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</si>
  <si>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</si>
  <si>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</si>
  <si>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</si>
  <si>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</si>
  <si>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</si>
  <si>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</si>
  <si>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</si>
  <si>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</si>
  <si>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</si>
  <si>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</si>
  <si>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</si>
  <si>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</si>
  <si>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</si>
  <si>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</si>
  <si>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</si>
  <si>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</si>
  <si>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</si>
  <si>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</si>
  <si>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</si>
  <si>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</si>
  <si>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</si>
  <si>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</si>
  <si>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</si>
  <si>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</si>
  <si>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</si>
  <si>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</si>
  <si>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</si>
  <si>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</si>
  <si>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</si>
  <si>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</si>
  <si>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</si>
  <si>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</si>
  <si>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</si>
  <si>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</si>
  <si>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</si>
  <si>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</si>
  <si>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</si>
  <si>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</si>
  <si>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</si>
  <si>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</si>
  <si>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</si>
  <si>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</si>
  <si>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</si>
  <si>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</si>
  <si>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</si>
  <si>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</si>
  <si>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</si>
  <si>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</si>
  <si>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</si>
  <si>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</si>
  <si>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</si>
  <si>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</si>
  <si>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</si>
  <si>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</si>
  <si>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</si>
  <si>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</si>
  <si>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</si>
  <si>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</si>
  <si>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</si>
  <si>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</si>
  <si>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</si>
  <si>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</si>
  <si>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</si>
  <si>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</si>
  <si>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</si>
  <si>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</si>
  <si>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</si>
  <si>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</si>
  <si>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</si>
  <si>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</si>
  <si>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</si>
  <si>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</si>
  <si>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</si>
  <si>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</si>
  <si>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</si>
  <si>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</si>
  <si>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</si>
  <si>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</si>
  <si>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</si>
  <si>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</si>
  <si>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</si>
  <si>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</si>
  <si>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</si>
  <si>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</si>
  <si>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</si>
  <si>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</si>
  <si>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</si>
  <si>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</si>
  <si>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</si>
  <si>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</si>
  <si>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</si>
  <si>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</si>
  <si>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</si>
  <si>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</si>
  <si>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</si>
  <si>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</si>
  <si>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</si>
  <si>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</si>
  <si>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</si>
  <si>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</si>
  <si>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</si>
  <si>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</si>
  <si>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</si>
  <si>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</si>
  <si>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</si>
  <si>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</si>
  <si>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</si>
  <si>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</si>
  <si>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</si>
  <si>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</si>
  <si>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</si>
  <si>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</si>
  <si>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</si>
  <si>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</si>
  <si>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</si>
  <si>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</si>
  <si>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</si>
  <si>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</si>
  <si>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</si>
  <si>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</si>
  <si>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</si>
  <si>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</si>
  <si>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</si>
  <si>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</si>
  <si>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</si>
  <si>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</si>
  <si>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</si>
  <si>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</si>
  <si>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</si>
  <si>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</si>
  <si>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</si>
  <si>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</si>
  <si>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</si>
  <si>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</si>
  <si>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</si>
  <si>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</si>
  <si>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</si>
  <si>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</si>
  <si>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</si>
  <si>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</si>
  <si>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</si>
  <si>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</si>
  <si>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</si>
  <si>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</si>
  <si>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</si>
  <si>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</si>
  <si>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</si>
  <si>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</si>
  <si>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</si>
  <si>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</si>
  <si>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</si>
  <si>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</si>
  <si>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</si>
  <si>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</si>
  <si>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</si>
  <si>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</si>
  <si>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</si>
  <si>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</si>
  <si>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</si>
  <si>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</si>
  <si>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</si>
  <si>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</si>
  <si>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</si>
  <si>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</si>
  <si>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</si>
  <si>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</si>
  <si>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</si>
  <si>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</si>
  <si>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</si>
  <si>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</si>
  <si>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</si>
  <si>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</si>
  <si>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</si>
  <si>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</si>
  <si>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</si>
  <si>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</si>
  <si>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</si>
  <si>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</si>
  <si>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</si>
  <si>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</si>
  <si>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</si>
  <si>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</si>
  <si>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</si>
  <si>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</si>
  <si>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</si>
  <si>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</si>
  <si>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</si>
  <si>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</si>
  <si>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</si>
  <si>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</si>
  <si>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</si>
  <si>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</si>
  <si>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</si>
  <si>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</si>
  <si>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</si>
  <si>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</si>
  <si>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</si>
  <si>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</si>
  <si>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</si>
  <si>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</si>
  <si>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</si>
  <si>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</si>
  <si>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</si>
  <si>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</si>
  <si>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</si>
  <si>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</si>
  <si>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</si>
  <si>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</si>
  <si>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</si>
  <si>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</si>
  <si>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</si>
  <si>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</si>
  <si>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</si>
  <si>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</si>
  <si>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</si>
  <si>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</si>
  <si>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</si>
  <si>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</si>
  <si>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</si>
  <si>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</si>
  <si>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</si>
  <si>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</si>
  <si>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</si>
  <si>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</si>
  <si>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</si>
  <si>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</si>
  <si>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</si>
  <si>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</si>
  <si>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</si>
  <si>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</si>
  <si>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</si>
  <si>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</si>
  <si>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</si>
  <si>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</si>
  <si>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</si>
  <si>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</si>
  <si>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</si>
  <si>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</si>
  <si>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</si>
  <si>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</si>
  <si>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</si>
  <si>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</si>
  <si>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</si>
  <si>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</si>
  <si>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</si>
  <si>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</si>
  <si>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</si>
  <si>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</si>
  <si>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</si>
  <si>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</si>
  <si>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</si>
  <si>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</si>
  <si>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</si>
  <si>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</si>
  <si>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</si>
  <si>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</si>
  <si>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</si>
  <si>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</si>
  <si>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</si>
  <si>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</si>
  <si>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</si>
  <si>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</si>
  <si>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</si>
  <si>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</si>
  <si>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</si>
  <si>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</si>
  <si>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</si>
  <si>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</si>
  <si>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</si>
  <si>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</si>
  <si>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</si>
  <si>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</si>
  <si>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</si>
  <si>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</si>
  <si>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</si>
  <si>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</si>
  <si>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</si>
  <si>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</si>
  <si>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</si>
  <si>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</si>
  <si>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</si>
  <si>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</si>
  <si>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</si>
  <si>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</si>
  <si>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</si>
  <si>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</si>
  <si>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</si>
  <si>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</si>
  <si>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</si>
  <si>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</si>
  <si>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</si>
  <si>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</si>
  <si>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</si>
  <si>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</si>
  <si>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</si>
  <si>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</si>
  <si>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</si>
  <si>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</si>
  <si>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</si>
  <si>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</si>
  <si>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</si>
  <si>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</si>
  <si>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</si>
  <si>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</si>
  <si>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</si>
  <si>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</si>
  <si>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</si>
  <si>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</si>
  <si>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</si>
  <si>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</si>
  <si>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</si>
  <si>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</si>
  <si>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</si>
  <si>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</si>
  <si>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</si>
  <si>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</si>
  <si>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</si>
  <si>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</si>
  <si>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</si>
  <si>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</si>
  <si>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</si>
  <si>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</si>
  <si>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</si>
  <si>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</si>
  <si>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</si>
  <si>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</si>
  <si>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</si>
  <si>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</si>
  <si>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</si>
  <si>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</si>
  <si>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</si>
  <si>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</si>
  <si>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</si>
  <si>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</si>
  <si>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</si>
  <si>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</si>
  <si>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</si>
  <si>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</si>
  <si>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</si>
  <si>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</si>
  <si>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</si>
  <si>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</si>
  <si>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</si>
  <si>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</si>
  <si>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</si>
  <si>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</si>
  <si>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</si>
  <si>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</si>
  <si>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</si>
  <si>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</si>
  <si>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</si>
  <si>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</si>
  <si>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</si>
  <si>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</si>
  <si>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</si>
  <si>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</si>
  <si>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</si>
  <si>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</si>
  <si>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</si>
  <si>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</si>
  <si>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</si>
  <si>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</si>
  <si>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</si>
  <si>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</si>
  <si>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</si>
  <si>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</si>
  <si>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</si>
  <si>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</si>
  <si>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</si>
  <si>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</si>
  <si>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</si>
  <si>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</si>
  <si>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</si>
  <si>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</si>
  <si>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</si>
  <si>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</si>
  <si>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</si>
  <si>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</si>
  <si>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</si>
  <si>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</si>
  <si>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</si>
  <si>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</si>
  <si>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</si>
  <si>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</si>
  <si>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</si>
  <si>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</si>
  <si>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</si>
  <si>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</si>
  <si>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</si>
  <si>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</si>
  <si>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</si>
  <si>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</si>
  <si>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</si>
  <si>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</si>
  <si>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</si>
  <si>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</si>
  <si>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</si>
  <si>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</si>
  <si>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</si>
  <si>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</si>
  <si>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</si>
  <si>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</si>
  <si>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</si>
  <si>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</si>
  <si>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</si>
  <si>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</si>
  <si>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</si>
  <si>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</si>
  <si>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</si>
  <si>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</si>
  <si>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</si>
  <si>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</si>
  <si>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</si>
  <si>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</si>
  <si>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</si>
  <si>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</si>
  <si>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</si>
  <si>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</si>
  <si>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</si>
  <si>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</si>
  <si>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</si>
  <si>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</si>
  <si>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</si>
  <si>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</si>
  <si>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</si>
  <si>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</si>
  <si>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</si>
  <si>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</si>
  <si>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</si>
  <si>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</si>
  <si>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</si>
  <si>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</si>
  <si>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</si>
  <si>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</si>
  <si>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</si>
  <si>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</si>
  <si>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</si>
  <si>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</si>
  <si>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</si>
  <si>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</si>
  <si>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</si>
  <si>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</si>
  <si>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</si>
  <si>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</si>
  <si>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</si>
  <si>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</si>
  <si>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</si>
  <si>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</si>
  <si>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</si>
  <si>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</si>
  <si>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</si>
  <si>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</si>
  <si>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</si>
  <si>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</si>
  <si>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</si>
  <si>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</si>
  <si>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</si>
  <si>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</si>
  <si>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</si>
  <si>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</si>
  <si>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</si>
  <si>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</si>
  <si>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</si>
  <si>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</si>
  <si>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</si>
  <si>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</si>
  <si>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</si>
  <si>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</si>
  <si>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</si>
  <si>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</si>
  <si>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</si>
  <si>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</si>
  <si>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</si>
  <si>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</si>
  <si>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</si>
  <si>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</si>
  <si>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</si>
  <si>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</si>
  <si>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</si>
  <si>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</si>
  <si>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</si>
  <si>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</si>
  <si>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</si>
  <si>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</si>
  <si>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</si>
  <si>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</si>
  <si>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</si>
  <si>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</si>
  <si>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</si>
  <si>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</si>
  <si>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</si>
  <si>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</si>
  <si>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</si>
  <si>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</si>
  <si>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</si>
  <si>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</si>
  <si>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</si>
  <si>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</si>
  <si>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</si>
  <si>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</si>
  <si>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</si>
  <si>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</si>
  <si>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</si>
  <si>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</si>
  <si>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</si>
  <si>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</si>
  <si>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</si>
  <si>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</si>
  <si>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</si>
  <si>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</si>
  <si>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</si>
  <si>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</si>
  <si>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</si>
  <si>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</si>
  <si>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</si>
  <si>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</si>
  <si>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</si>
  <si>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</si>
  <si>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</si>
  <si>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</si>
  <si>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</si>
  <si>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</si>
  <si>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</si>
  <si>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</si>
  <si>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</si>
  <si>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</si>
  <si>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</si>
  <si>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</si>
  <si>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</si>
  <si>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</si>
  <si>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</si>
  <si>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</si>
  <si>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</si>
  <si>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</si>
  <si>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</si>
  <si>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</si>
  <si>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</si>
  <si>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</si>
  <si>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</si>
  <si>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</si>
  <si>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</si>
  <si>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</si>
  <si>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</si>
  <si>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</si>
  <si>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</si>
  <si>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</si>
  <si>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</si>
  <si>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</si>
  <si>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</si>
  <si>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</si>
  <si>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</si>
  <si>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</si>
  <si>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</si>
  <si>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</si>
  <si>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</si>
  <si>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</si>
  <si>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</si>
  <si>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</si>
  <si>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</si>
  <si>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</si>
  <si>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</si>
  <si>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</si>
  <si>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</si>
  <si>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</si>
  <si>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</si>
  <si>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</si>
  <si>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</si>
  <si>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</si>
  <si>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</si>
  <si>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</si>
  <si>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</si>
  <si>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</si>
  <si>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</si>
  <si>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</si>
  <si>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</si>
  <si>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</si>
  <si>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</si>
  <si>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</si>
  <si>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</si>
  <si>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</si>
  <si>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</si>
  <si>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</si>
  <si>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</si>
  <si>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</si>
  <si>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</si>
  <si>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</si>
  <si>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</si>
  <si>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</si>
  <si>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</si>
  <si>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</si>
  <si>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</si>
  <si>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</si>
  <si>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</si>
  <si>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</si>
  <si>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</si>
  <si>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</si>
  <si>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</si>
  <si>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</si>
  <si>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</si>
  <si>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</si>
  <si>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</si>
  <si>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</si>
  <si>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</si>
  <si>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</si>
  <si>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</si>
  <si>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</si>
  <si>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</si>
  <si>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</si>
  <si>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</si>
  <si>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</si>
  <si>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</si>
  <si>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</si>
  <si>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</si>
  <si>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</si>
  <si>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</si>
  <si>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</si>
  <si>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</si>
  <si>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</si>
  <si>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</si>
  <si>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</si>
  <si>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</si>
  <si>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</si>
  <si>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</si>
  <si>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</si>
  <si>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</si>
  <si>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</si>
  <si>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</si>
  <si>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</si>
  <si>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</si>
  <si>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</si>
  <si>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</si>
  <si>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</si>
  <si>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</si>
  <si>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</si>
  <si>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</si>
  <si>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</si>
  <si>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</si>
  <si>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</si>
  <si>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</si>
  <si>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</si>
  <si>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</si>
  <si>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</si>
  <si>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</si>
  <si>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</si>
  <si>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</si>
  <si>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</si>
  <si>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</si>
  <si>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</si>
  <si>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</si>
  <si>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</si>
  <si>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</si>
  <si>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</si>
  <si>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</si>
  <si>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</si>
  <si>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</si>
  <si>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</si>
  <si>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</si>
  <si>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</si>
  <si>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</si>
  <si>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</si>
  <si>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</si>
  <si>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</si>
  <si>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</si>
  <si>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</si>
  <si>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</si>
  <si>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</si>
  <si>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</si>
  <si>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</si>
  <si>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</si>
  <si>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</si>
  <si>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</si>
  <si>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</si>
  <si>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</si>
  <si>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</si>
  <si>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</si>
  <si>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</si>
  <si>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</si>
  <si>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</si>
  <si>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</si>
  <si>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</si>
  <si>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</si>
  <si>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</si>
  <si>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</si>
  <si>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</si>
  <si>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</si>
  <si>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</si>
  <si>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</si>
  <si>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</si>
  <si>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</si>
  <si>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</si>
  <si>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</si>
  <si>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</si>
  <si>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</si>
  <si>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</si>
  <si>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</si>
  <si>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</si>
  <si>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</si>
  <si>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</si>
  <si>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</si>
  <si>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</si>
  <si>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</si>
  <si>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</si>
  <si>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</si>
  <si>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</si>
  <si>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</si>
  <si>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</si>
  <si>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</si>
  <si>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</si>
  <si>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</si>
  <si>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</si>
  <si>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</si>
  <si>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</si>
  <si>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</si>
  <si>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</si>
  <si>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</si>
  <si>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</si>
  <si>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</si>
  <si>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</si>
  <si>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</si>
  <si>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</si>
  <si>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</si>
  <si>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</si>
  <si>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</si>
  <si>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</si>
  <si>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</si>
  <si>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</si>
  <si>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</si>
  <si>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</si>
  <si>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</si>
  <si>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</si>
  <si>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</si>
  <si>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</si>
  <si>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</si>
  <si>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</si>
  <si>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</si>
  <si>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</si>
  <si>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</si>
  <si>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</si>
  <si>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</si>
  <si>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</si>
  <si>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</si>
  <si>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</si>
  <si>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</si>
  <si>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</si>
  <si>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</si>
  <si>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</si>
  <si>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</si>
  <si>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</si>
  <si>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</si>
  <si>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</si>
  <si>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</si>
  <si>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</si>
  <si>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</si>
  <si>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</si>
  <si>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</si>
  <si>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</si>
  <si>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</si>
  <si>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</si>
  <si>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</si>
  <si>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</si>
  <si>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</si>
  <si>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</si>
  <si>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</si>
  <si>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</si>
  <si>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</si>
  <si>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</si>
  <si>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</si>
  <si>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</si>
  <si>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</si>
  <si>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</si>
  <si>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</si>
  <si>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</si>
  <si>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</si>
  <si>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</si>
  <si>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</si>
  <si>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</si>
  <si>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</si>
  <si>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</si>
  <si>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</si>
  <si>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</si>
  <si>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</si>
  <si>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</si>
  <si>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</si>
  <si>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</si>
  <si>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</si>
  <si>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</si>
  <si>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</si>
  <si>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</si>
  <si>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</si>
  <si>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</si>
  <si>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</si>
  <si>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</si>
  <si>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</si>
  <si>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</si>
  <si>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</si>
  <si>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</si>
  <si>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</si>
  <si>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</si>
  <si>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</si>
  <si>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</si>
  <si>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</si>
  <si>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</si>
  <si>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</si>
  <si>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</si>
  <si>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</si>
  <si>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</si>
  <si>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</si>
  <si>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</si>
  <si>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</si>
  <si>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</si>
  <si>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</si>
  <si>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</si>
  <si>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</si>
  <si>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</si>
  <si>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</si>
  <si>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</si>
  <si>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</si>
  <si>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</si>
  <si>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</si>
  <si>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</si>
  <si>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</si>
  <si>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</si>
  <si>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</si>
  <si>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</si>
  <si>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</si>
  <si>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</si>
  <si>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</si>
  <si>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</si>
  <si>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</si>
  <si>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</si>
  <si>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</si>
  <si>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</si>
  <si>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</si>
  <si>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</si>
  <si>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</si>
  <si>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</si>
  <si>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</si>
  <si>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</si>
  <si>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</si>
  <si>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</si>
  <si>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</si>
  <si>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</si>
  <si>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</si>
  <si>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</si>
  <si>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</si>
  <si>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</si>
  <si>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</si>
  <si>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</si>
  <si>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</si>
  <si>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</si>
  <si>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</si>
  <si>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</si>
  <si>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</si>
  <si>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</si>
  <si>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</si>
  <si>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</si>
  <si>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</si>
  <si>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</si>
  <si>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</si>
  <si>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</si>
  <si>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</si>
  <si>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</si>
  <si>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</si>
  <si>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</si>
  <si>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</si>
  <si>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</si>
  <si>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</si>
  <si>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</si>
  <si>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</si>
  <si>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</si>
  <si>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</si>
  <si>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</si>
  <si>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</si>
  <si>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</si>
  <si>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</si>
  <si>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</si>
  <si>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</si>
  <si>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</si>
  <si>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</si>
  <si>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</si>
  <si>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</si>
  <si>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</si>
  <si>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</si>
  <si>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</si>
  <si>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</si>
  <si>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</si>
  <si>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</si>
  <si>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</si>
  <si>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</si>
  <si>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</si>
  <si>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</si>
  <si>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</si>
  <si>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</si>
  <si>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</si>
  <si>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</si>
  <si>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</si>
  <si>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</si>
  <si>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</si>
  <si>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</si>
  <si>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</si>
  <si>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</si>
  <si>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</si>
  <si>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</si>
  <si>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</si>
  <si>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</si>
  <si>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</si>
  <si>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</si>
  <si>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</si>
  <si>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</si>
  <si>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</si>
  <si>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</si>
  <si>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</si>
  <si>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</si>
  <si>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</si>
  <si>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</si>
  <si>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</si>
  <si>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</si>
  <si>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</si>
  <si>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</si>
  <si>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</si>
  <si>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</si>
  <si>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</si>
  <si>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</si>
  <si>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</si>
  <si>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</si>
  <si>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</si>
  <si>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</si>
  <si>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</si>
  <si>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</si>
  <si>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</si>
  <si>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</si>
  <si>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</si>
  <si>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</si>
  <si>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</si>
  <si>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</si>
  <si>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</si>
  <si>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</si>
  <si>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</si>
  <si>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</si>
  <si>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</si>
  <si>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</si>
  <si>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</si>
  <si>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</si>
  <si>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</si>
  <si>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</si>
  <si>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</si>
  <si>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</si>
  <si>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</si>
  <si>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</si>
  <si>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</si>
  <si>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</si>
  <si>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</si>
  <si>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</si>
  <si>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</si>
  <si>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</si>
  <si>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</si>
  <si>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</si>
  <si>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</si>
  <si>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</si>
  <si>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</si>
  <si>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</si>
  <si>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</si>
  <si>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</si>
  <si>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</si>
  <si>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</si>
  <si>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</si>
  <si>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</si>
  <si>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</si>
  <si>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</si>
  <si>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</si>
  <si>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</si>
  <si>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</si>
  <si>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</si>
  <si>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</si>
  <si>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</si>
  <si>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</si>
  <si>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</si>
  <si>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</si>
  <si>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</si>
  <si>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</si>
  <si>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</si>
  <si>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</si>
  <si>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</si>
  <si>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</si>
  <si>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</si>
  <si>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</si>
  <si>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</si>
  <si>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</si>
  <si>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</si>
  <si>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</si>
  <si>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</si>
  <si>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</si>
  <si>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</si>
  <si>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</si>
  <si>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</si>
  <si>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</si>
  <si>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</si>
  <si>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</si>
  <si>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</si>
  <si>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</si>
  <si>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</si>
  <si>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</si>
  <si>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</si>
  <si>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</si>
  <si>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</si>
  <si>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</si>
  <si>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</si>
  <si>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</si>
  <si>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</si>
  <si>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</si>
  <si>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</si>
  <si>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</si>
  <si>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</si>
  <si>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</si>
  <si>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</si>
  <si>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</si>
  <si>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</si>
  <si>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</si>
  <si>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</si>
  <si>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</si>
  <si>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</si>
  <si>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</si>
  <si>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</si>
  <si>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</si>
  <si>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</si>
  <si>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</si>
  <si>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</si>
  <si>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</si>
  <si>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</si>
  <si>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</si>
  <si>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</si>
  <si>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</si>
  <si>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</si>
  <si>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</si>
  <si>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</si>
  <si>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</si>
  <si>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</si>
  <si>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</si>
  <si>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</si>
  <si>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</si>
  <si>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</si>
  <si>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</si>
  <si>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</si>
  <si>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</si>
  <si>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</si>
  <si>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</si>
  <si>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</si>
  <si>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</si>
  <si>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</si>
  <si>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</si>
  <si>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</si>
  <si>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</si>
  <si>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</si>
  <si>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</si>
  <si>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</si>
  <si>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</si>
  <si>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</si>
  <si>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</si>
  <si>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</si>
  <si>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</si>
  <si>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</si>
  <si>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</si>
  <si>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</si>
  <si>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</si>
  <si>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</si>
  <si>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</si>
  <si>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</si>
  <si>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</si>
  <si>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</si>
  <si>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</si>
  <si>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</si>
  <si>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</si>
  <si>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</si>
  <si>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</si>
  <si>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</si>
  <si>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</si>
  <si>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</si>
  <si>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</si>
  <si>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</si>
  <si>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</si>
  <si>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</si>
  <si>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</si>
  <si>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</si>
  <si>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</si>
  <si>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</si>
  <si>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</si>
  <si>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</si>
  <si>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</si>
  <si>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</si>
  <si>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</si>
  <si>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</si>
  <si>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</si>
  <si>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</si>
  <si>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</si>
  <si>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</si>
  <si>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</si>
  <si>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</si>
  <si>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</si>
  <si>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</si>
  <si>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</si>
  <si>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</si>
  <si>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</si>
  <si>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</si>
  <si>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</si>
  <si>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</si>
  <si>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</si>
  <si>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</si>
  <si>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</si>
  <si>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</si>
  <si>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</si>
  <si>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</si>
  <si>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</si>
  <si>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</si>
  <si>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</si>
  <si>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</si>
  <si>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</si>
  <si>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</si>
  <si>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</si>
  <si>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</si>
  <si>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</si>
  <si>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</si>
  <si>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</si>
  <si>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</si>
  <si>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</si>
  <si>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</si>
  <si>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</si>
  <si>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</si>
  <si>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</si>
  <si>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</si>
  <si>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</si>
  <si>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</si>
  <si>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</si>
  <si>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</si>
  <si>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</si>
  <si>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</si>
  <si>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</si>
  <si>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</si>
  <si>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</si>
  <si>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</si>
  <si>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</si>
  <si>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</si>
  <si>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</si>
  <si>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</si>
  <si>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</si>
  <si>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</si>
  <si>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</si>
  <si>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</si>
  <si>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</si>
  <si>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</si>
  <si>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</si>
  <si>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</si>
  <si>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</si>
  <si>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</si>
  <si>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</si>
  <si>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</si>
  <si>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</si>
  <si>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</si>
  <si>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</si>
  <si>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</si>
  <si>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</si>
  <si>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</si>
  <si>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</si>
  <si>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</si>
  <si>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</si>
  <si>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</si>
  <si>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</si>
  <si>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</si>
  <si>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</si>
  <si>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</si>
  <si>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</si>
  <si>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</si>
  <si>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</si>
  <si>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</si>
  <si>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</si>
  <si>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</si>
  <si>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</si>
  <si>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</si>
  <si>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</si>
  <si>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</si>
  <si>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</si>
  <si>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</si>
  <si>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</si>
  <si>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</si>
  <si>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</si>
  <si>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</si>
  <si>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</si>
  <si>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</si>
  <si>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</si>
  <si>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</si>
  <si>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</si>
  <si>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</si>
  <si>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</si>
  <si>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</si>
  <si>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</si>
  <si>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</si>
  <si>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</si>
  <si>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</si>
  <si>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</si>
  <si>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</si>
  <si>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</si>
  <si>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</si>
  <si>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</si>
  <si>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</si>
  <si>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</si>
  <si>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</si>
  <si>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</si>
  <si>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</si>
  <si>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</si>
  <si>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</si>
  <si>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</si>
  <si>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</si>
  <si>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</si>
  <si>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</si>
  <si>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</si>
  <si>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</si>
  <si>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</si>
  <si>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</si>
  <si>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</si>
  <si>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</si>
  <si>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</si>
  <si>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</si>
  <si>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</si>
  <si>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</si>
  <si>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</si>
  <si>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</si>
  <si>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</si>
  <si>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</si>
  <si>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</si>
  <si>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</si>
  <si>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</si>
  <si>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</si>
  <si>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</si>
  <si>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</si>
  <si>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</si>
  <si>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</si>
  <si>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</si>
  <si>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</si>
  <si>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</si>
  <si>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</si>
  <si>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</si>
  <si>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</si>
  <si>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</si>
  <si>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</si>
  <si>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</si>
  <si>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</si>
  <si>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</si>
  <si>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</si>
  <si>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</si>
  <si>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</si>
  <si>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</si>
  <si>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</si>
  <si>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</si>
  <si>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</si>
  <si>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</si>
  <si>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</si>
  <si>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</si>
  <si>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</si>
  <si>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</si>
  <si>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</si>
  <si>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</si>
  <si>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</si>
  <si>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</si>
  <si>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</si>
  <si>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</si>
  <si>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</si>
  <si>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</si>
  <si>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</si>
  <si>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</si>
  <si>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</si>
  <si>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</si>
  <si>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</si>
  <si>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</si>
  <si>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</si>
  <si>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</si>
  <si>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</si>
  <si>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</si>
  <si>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</si>
  <si>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</si>
  <si>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</si>
  <si>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</si>
  <si>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</si>
  <si>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</si>
  <si>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</si>
  <si>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</si>
  <si>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</si>
  <si>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</si>
  <si>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</si>
  <si>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</si>
  <si>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</si>
  <si>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</si>
  <si>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</si>
  <si>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</si>
  <si>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</si>
  <si>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</si>
  <si>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</si>
  <si>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</si>
  <si>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</si>
  <si>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</si>
  <si>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</si>
  <si>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</si>
  <si>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</si>
  <si>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</si>
  <si>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</si>
  <si>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</si>
  <si>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</si>
  <si>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</si>
  <si>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</si>
  <si>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</si>
  <si>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</si>
  <si>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</si>
  <si>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</si>
  <si>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</si>
  <si>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</si>
  <si>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</si>
  <si>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</si>
  <si>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</si>
  <si>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</si>
  <si>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</si>
  <si>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</si>
  <si>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</si>
  <si>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</si>
  <si>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</si>
  <si>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</si>
  <si>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</si>
  <si>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</si>
  <si>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</si>
  <si>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</si>
  <si>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</si>
  <si>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</si>
  <si>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</si>
  <si>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</si>
  <si>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</si>
  <si>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</si>
  <si>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</si>
  <si>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</si>
  <si>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</si>
  <si>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</si>
  <si>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</si>
  <si>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</si>
  <si>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</si>
  <si>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</si>
  <si>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</si>
  <si>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</si>
  <si>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</si>
  <si>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</si>
  <si>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</si>
  <si>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</si>
  <si>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</si>
  <si>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</si>
  <si>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</si>
  <si>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</si>
  <si>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</si>
  <si>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</si>
  <si>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</si>
  <si>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</si>
  <si>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</si>
  <si>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</si>
  <si>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</si>
  <si>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</si>
  <si>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</si>
  <si>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</si>
  <si>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</si>
  <si>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</si>
  <si>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</si>
  <si>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</si>
  <si>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</si>
  <si>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</si>
  <si>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</si>
  <si>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</si>
  <si>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</si>
  <si>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</si>
  <si>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</si>
  <si>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</si>
  <si>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</si>
  <si>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</si>
  <si>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</si>
  <si>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</si>
  <si>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</si>
  <si>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</si>
  <si>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</si>
  <si>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</si>
  <si>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</si>
  <si>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</si>
  <si>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</si>
  <si>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</si>
  <si>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</si>
  <si>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</si>
  <si>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</si>
  <si>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</si>
  <si>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</si>
  <si>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</si>
  <si>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</si>
  <si>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</si>
  <si>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</si>
  <si>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</si>
  <si>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</si>
  <si>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</si>
  <si>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</si>
  <si>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</si>
  <si>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</si>
  <si>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</si>
  <si>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</si>
  <si>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</si>
  <si>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</si>
  <si>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</si>
  <si>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</si>
  <si>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</si>
  <si>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</si>
  <si>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</si>
  <si>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</si>
  <si>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</si>
  <si>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</si>
  <si>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</si>
  <si>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</si>
  <si>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</si>
  <si>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</si>
  <si>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</si>
  <si>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</si>
  <si>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</si>
  <si>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</si>
  <si>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</si>
  <si>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</si>
  <si>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</si>
  <si>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</si>
  <si>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</si>
  <si>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</si>
  <si>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</si>
  <si>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</si>
  <si>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</si>
  <si>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</si>
  <si>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</si>
  <si>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</si>
  <si>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</si>
  <si>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</si>
  <si>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</si>
  <si>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</si>
  <si>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</si>
  <si>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</si>
  <si>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</si>
  <si>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</si>
  <si>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</si>
  <si>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</si>
  <si>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</si>
  <si>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</si>
  <si>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</si>
  <si>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</si>
  <si>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</si>
  <si>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</si>
  <si>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</si>
  <si>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</si>
  <si>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</si>
  <si>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</si>
  <si>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</si>
  <si>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</si>
  <si>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</si>
  <si>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</si>
  <si>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</si>
  <si>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</si>
  <si>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</si>
  <si>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</si>
  <si>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</si>
  <si>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</si>
  <si>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</si>
  <si>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</si>
  <si>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</si>
  <si>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</si>
  <si>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</si>
  <si>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</si>
  <si>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</si>
  <si>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</si>
  <si>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</si>
  <si>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</si>
  <si>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</si>
  <si>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</si>
  <si>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</si>
  <si>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</si>
  <si>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</si>
  <si>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</si>
  <si>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</si>
  <si>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</si>
  <si>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</si>
  <si>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</si>
  <si>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</si>
  <si>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</si>
  <si>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</si>
  <si>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</si>
  <si>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</si>
  <si>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</si>
  <si>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</si>
  <si>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</si>
  <si>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</si>
  <si>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</si>
  <si>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</si>
  <si>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</si>
  <si>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</si>
  <si>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</si>
  <si>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</si>
  <si>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</si>
  <si>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</si>
  <si>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</si>
  <si>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</si>
  <si>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</si>
  <si>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</si>
  <si>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</si>
  <si>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</si>
  <si>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</si>
  <si>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</si>
  <si>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</si>
  <si>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</si>
  <si>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</si>
  <si>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</si>
  <si>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</si>
  <si>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</si>
  <si>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</si>
  <si>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</si>
  <si>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</si>
  <si>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</si>
  <si>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</si>
  <si>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</si>
  <si>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</si>
  <si>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</si>
  <si>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</si>
  <si>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</si>
  <si>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</si>
  <si>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</si>
  <si>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</si>
  <si>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</si>
  <si>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</si>
  <si>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</si>
  <si>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</si>
  <si>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</si>
  <si>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</si>
  <si>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</si>
  <si>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</si>
  <si>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</si>
  <si>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</si>
  <si>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</si>
  <si>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</si>
  <si>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</si>
  <si>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</si>
  <si>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</si>
  <si>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</si>
  <si>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</si>
  <si>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</si>
  <si>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</si>
  <si>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</si>
  <si>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</si>
  <si>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</si>
  <si>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</si>
  <si>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</si>
  <si>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</si>
  <si>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</si>
  <si>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</si>
  <si>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</si>
  <si>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</si>
  <si>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</si>
  <si>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</si>
  <si>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</si>
  <si>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</si>
  <si>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</si>
  <si>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</si>
  <si>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</si>
  <si>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</si>
  <si>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</si>
  <si>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</si>
  <si>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</si>
  <si>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</si>
  <si>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</si>
  <si>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</si>
  <si>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</si>
  <si>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</si>
  <si>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</si>
  <si>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</si>
  <si>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</si>
  <si>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</si>
  <si>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</si>
  <si>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</si>
  <si>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</si>
  <si>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</si>
  <si>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</si>
  <si>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</si>
  <si>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</si>
  <si>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</si>
  <si>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</si>
  <si>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</si>
  <si>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</si>
  <si>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</si>
  <si>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</si>
  <si>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</si>
  <si>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</si>
  <si>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</si>
  <si>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</si>
  <si>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</si>
  <si>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</si>
  <si>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</si>
  <si>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</si>
  <si>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</si>
  <si>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</si>
  <si>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</si>
  <si>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</si>
  <si>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</si>
  <si>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</si>
  <si>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</si>
  <si>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</si>
  <si>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</si>
  <si>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</si>
  <si>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</si>
  <si>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</si>
  <si>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</si>
  <si>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</si>
  <si>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</si>
  <si>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</si>
  <si>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</si>
  <si>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</si>
  <si>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</si>
  <si>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</si>
  <si>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</si>
  <si>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</si>
  <si>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</si>
  <si>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</si>
  <si>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</si>
  <si>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</si>
  <si>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</si>
  <si>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</si>
  <si>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</si>
  <si>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</si>
  <si>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</si>
  <si>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</si>
  <si>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</si>
  <si>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</si>
  <si>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</si>
  <si>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</si>
  <si>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</si>
  <si>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</si>
  <si>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</si>
  <si>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</si>
  <si>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</si>
  <si>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</si>
  <si>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</si>
  <si>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</si>
  <si>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</si>
  <si>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</si>
  <si>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</si>
  <si>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</si>
  <si>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</si>
  <si>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</si>
  <si>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</si>
  <si>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</si>
  <si>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</si>
  <si>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</si>
  <si>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</si>
  <si>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</si>
  <si>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</si>
  <si>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</si>
  <si>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</si>
  <si>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</si>
  <si>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</si>
  <si>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</si>
  <si>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</si>
  <si>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</si>
  <si>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</si>
  <si>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</si>
  <si>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</si>
  <si>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</si>
  <si>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</si>
  <si>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</si>
  <si>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</si>
  <si>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</si>
  <si>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</si>
  <si>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</si>
  <si>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</si>
  <si>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</si>
  <si>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</si>
  <si>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</si>
  <si>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</si>
  <si>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</si>
  <si>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</si>
  <si>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</si>
  <si>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</si>
  <si>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</si>
  <si>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</si>
  <si>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</si>
  <si>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</si>
  <si>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</si>
  <si>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</si>
  <si>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</si>
  <si>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</si>
  <si>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</si>
  <si>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</si>
  <si>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</si>
  <si>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</si>
  <si>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</si>
  <si>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</si>
  <si>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</si>
  <si>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</si>
  <si>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</si>
  <si>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</si>
  <si>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</si>
  <si>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</si>
  <si>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</si>
  <si>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</si>
  <si>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</si>
  <si>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</si>
  <si>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</si>
  <si>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</si>
  <si>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</si>
  <si>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</si>
  <si>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</si>
  <si>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</si>
  <si>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</si>
  <si>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</si>
  <si>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</si>
  <si>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</si>
  <si>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</si>
  <si>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</si>
  <si>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</si>
  <si>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</si>
  <si>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</si>
  <si>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</si>
  <si>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</si>
  <si>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</si>
  <si>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</si>
  <si>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</si>
  <si>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</si>
  <si>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</si>
  <si>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</si>
  <si>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</si>
  <si>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</si>
  <si>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</si>
  <si>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</si>
  <si>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</si>
  <si>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</si>
  <si>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</si>
  <si>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</si>
  <si>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</si>
  <si>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</si>
  <si>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</si>
  <si>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</si>
  <si>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</si>
  <si>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</si>
  <si>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</si>
  <si>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</si>
  <si>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</si>
  <si>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</si>
  <si>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</si>
  <si>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</si>
  <si>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</si>
  <si>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</si>
  <si>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</si>
  <si>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</si>
  <si>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</si>
  <si>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</si>
  <si>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</si>
  <si>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</si>
  <si>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</si>
  <si>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</si>
  <si>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</si>
  <si>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</si>
  <si>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</si>
  <si>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</si>
  <si>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</si>
  <si>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</si>
  <si>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</si>
  <si>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</si>
  <si>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</si>
  <si>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</si>
  <si>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</si>
  <si>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</si>
  <si>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</si>
  <si>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</si>
  <si>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</si>
  <si>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</si>
  <si>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</si>
  <si>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</si>
  <si>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</si>
  <si>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</si>
  <si>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</si>
  <si>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</si>
  <si>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</si>
  <si>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</si>
  <si>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</si>
  <si>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</si>
  <si>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</si>
  <si>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</si>
  <si>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</si>
  <si>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</si>
  <si>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</si>
  <si>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</si>
  <si>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</si>
  <si>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</si>
  <si>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</si>
  <si>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</si>
  <si>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</si>
  <si>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</si>
  <si>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</si>
  <si>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</si>
  <si>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</si>
  <si>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</si>
  <si>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</si>
  <si>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</si>
  <si>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</si>
  <si>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</si>
  <si>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</si>
  <si>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</si>
  <si>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</si>
  <si>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</si>
  <si>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</si>
  <si>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</si>
  <si>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</si>
  <si>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</si>
  <si>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</si>
  <si>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</si>
  <si>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</si>
  <si>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</si>
  <si>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</si>
  <si>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</si>
  <si>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</si>
  <si>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</si>
  <si>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</si>
  <si>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</si>
  <si>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</si>
  <si>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</si>
  <si>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</si>
  <si>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</si>
  <si>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</si>
  <si>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</si>
  <si>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</si>
  <si>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</si>
  <si>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</si>
  <si>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</si>
  <si>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</si>
  <si>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</si>
  <si>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</si>
  <si>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</si>
  <si>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</si>
  <si>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</si>
  <si>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</si>
  <si>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</si>
  <si>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</si>
  <si>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</si>
  <si>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</si>
  <si>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</si>
  <si>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</si>
  <si>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</si>
  <si>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</si>
  <si>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</si>
  <si>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</si>
  <si>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</si>
  <si>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</si>
  <si>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</si>
  <si>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</si>
  <si>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</si>
  <si>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</si>
  <si>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</si>
  <si>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</si>
  <si>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</si>
  <si>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</si>
  <si>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</si>
  <si>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</si>
  <si>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</si>
  <si>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</si>
  <si>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</si>
  <si>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</si>
  <si>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</si>
  <si>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</si>
  <si>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</si>
  <si>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</si>
  <si>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</si>
  <si>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</si>
  <si>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</si>
  <si>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</si>
  <si>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</si>
  <si>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</si>
  <si>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</si>
  <si>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</si>
  <si>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</si>
  <si>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</si>
  <si>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</si>
  <si>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</si>
  <si>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</si>
  <si>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</si>
  <si>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</si>
  <si>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</si>
  <si>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</si>
  <si>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</si>
  <si>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</si>
  <si>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</si>
  <si>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</si>
  <si>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</si>
  <si>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</si>
  <si>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</si>
  <si>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</si>
  <si>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</si>
  <si>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</si>
  <si>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</si>
  <si>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</si>
  <si>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</si>
  <si>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</si>
  <si>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</si>
  <si>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</si>
  <si>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</si>
  <si>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</si>
  <si>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</si>
  <si>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</si>
  <si>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</si>
  <si>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</si>
  <si>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</si>
  <si>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</si>
  <si>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</si>
  <si>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</si>
  <si>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</si>
  <si>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</si>
  <si>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</si>
  <si>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</si>
  <si>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</si>
  <si>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</si>
  <si>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</si>
  <si>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</si>
  <si>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</si>
  <si>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</si>
  <si>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</si>
  <si>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</si>
  <si>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</si>
  <si>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</si>
  <si>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</si>
  <si>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</si>
  <si>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</si>
  <si>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</si>
  <si>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</si>
  <si>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</si>
  <si>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</si>
  <si>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</si>
  <si>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</si>
  <si>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</si>
  <si>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</si>
  <si>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</si>
  <si>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</si>
  <si>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</si>
  <si>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</si>
  <si>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</si>
  <si>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</si>
  <si>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</si>
  <si>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</si>
  <si>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</si>
  <si>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</si>
  <si>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</si>
  <si>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</si>
  <si>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</si>
  <si>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</si>
  <si>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</si>
  <si>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</si>
  <si>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</si>
  <si>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</si>
  <si>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</si>
  <si>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</si>
  <si>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</si>
  <si>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</si>
  <si>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</si>
  <si>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</si>
  <si>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</si>
  <si>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</si>
  <si>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</si>
  <si>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</si>
  <si>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</si>
  <si>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</si>
  <si>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</si>
  <si>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</si>
  <si>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</si>
  <si>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</si>
  <si>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</si>
  <si>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</si>
  <si>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</si>
  <si>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</si>
  <si>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</si>
  <si>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</si>
  <si>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</si>
  <si>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</si>
  <si>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</si>
  <si>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</si>
  <si>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</si>
  <si>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</si>
  <si>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</si>
  <si>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</si>
  <si>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</si>
  <si>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</si>
  <si>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</si>
  <si>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</si>
  <si>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</si>
  <si>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</si>
  <si>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</si>
  <si>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</si>
  <si>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</si>
  <si>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</si>
  <si>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</si>
  <si>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</si>
  <si>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</si>
  <si>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</si>
  <si>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</si>
  <si>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</si>
  <si>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</si>
  <si>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</si>
  <si>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</si>
  <si>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</si>
  <si>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</si>
  <si>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</si>
  <si>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</si>
  <si>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</si>
  <si>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</si>
  <si>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</si>
  <si>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</si>
  <si>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</si>
  <si>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</si>
  <si>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</si>
  <si>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</si>
  <si>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</si>
  <si>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</si>
  <si>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</si>
  <si>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</si>
  <si>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</si>
  <si>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</si>
  <si>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</si>
  <si>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</si>
  <si>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</si>
  <si>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</si>
  <si>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</si>
  <si>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</si>
  <si>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</si>
  <si>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</si>
  <si>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</si>
  <si>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</si>
  <si>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</si>
  <si>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</si>
  <si>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</si>
  <si>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</si>
  <si>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</si>
  <si>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</si>
  <si>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</si>
  <si>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</si>
  <si>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</si>
  <si>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</si>
  <si>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</si>
  <si>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</si>
  <si>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</si>
  <si>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</si>
  <si>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</si>
  <si>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</si>
  <si>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</si>
  <si>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</si>
  <si>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</si>
  <si>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</si>
  <si>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</si>
  <si>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</si>
  <si>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</si>
  <si>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</si>
  <si>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</si>
  <si>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</si>
  <si>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</si>
  <si>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</si>
  <si>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</si>
  <si>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</si>
  <si>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</si>
  <si>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</si>
  <si>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</si>
  <si>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</si>
  <si>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</si>
  <si>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</si>
  <si>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</si>
  <si>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</si>
  <si>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</si>
  <si>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</si>
  <si>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</si>
  <si>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</si>
  <si>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</si>
  <si>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</si>
  <si>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</si>
  <si>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</si>
  <si>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</si>
  <si>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</si>
  <si>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</si>
  <si>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</si>
  <si>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</si>
  <si>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</si>
  <si>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</si>
  <si>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</si>
  <si>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</si>
  <si>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</si>
  <si>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</si>
  <si>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</si>
  <si>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</si>
  <si>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</si>
  <si>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</si>
  <si>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</si>
  <si>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</si>
  <si>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</si>
  <si>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</si>
  <si>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</si>
  <si>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</si>
  <si>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</si>
  <si>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</si>
  <si>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</si>
  <si>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</si>
  <si>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</si>
  <si>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</si>
  <si>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</si>
  <si>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</si>
  <si>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</si>
  <si>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</si>
  <si>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</si>
  <si>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</si>
  <si>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</si>
  <si>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</si>
  <si>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</si>
  <si>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</si>
  <si>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</si>
  <si>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</si>
  <si>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</si>
  <si>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</si>
  <si>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</si>
  <si>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</si>
  <si>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</si>
  <si>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</si>
  <si>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</si>
  <si>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</si>
  <si>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</si>
  <si>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</si>
  <si>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</si>
  <si>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</si>
  <si>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</si>
  <si>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</si>
  <si>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</si>
  <si>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</si>
  <si>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</si>
  <si>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</si>
  <si>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</si>
  <si>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</si>
  <si>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</si>
  <si>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</si>
  <si>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</si>
  <si>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</si>
  <si>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</si>
  <si>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</si>
  <si>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</si>
  <si>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</si>
  <si>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</si>
  <si>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</si>
  <si>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</si>
  <si>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</si>
  <si>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</si>
  <si>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</si>
  <si>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</si>
  <si>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</si>
  <si>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</si>
  <si>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</si>
  <si>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</si>
  <si>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</si>
  <si>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</si>
  <si>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</si>
  <si>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</si>
  <si>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</si>
  <si>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</si>
  <si>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</si>
  <si>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</si>
  <si>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</si>
  <si>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</si>
  <si>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</si>
  <si>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</si>
  <si>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</si>
  <si>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</si>
  <si>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</si>
  <si>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</si>
  <si>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</si>
  <si>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</si>
  <si>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</si>
  <si>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</si>
  <si>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</si>
  <si>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</si>
  <si>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</si>
  <si>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</si>
  <si>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</si>
  <si>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</si>
  <si>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</si>
  <si>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</si>
  <si>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</si>
  <si>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</si>
  <si>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</si>
  <si>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</si>
  <si>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</si>
  <si>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</si>
  <si>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</si>
  <si>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</si>
  <si>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</si>
  <si>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</si>
  <si>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</si>
  <si>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</si>
  <si>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</si>
  <si>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</si>
  <si>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</si>
  <si>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</si>
  <si>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</si>
  <si>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</si>
  <si>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</si>
  <si>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</si>
  <si>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</si>
  <si>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</si>
  <si>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</si>
  <si>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</si>
  <si>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</si>
  <si>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</si>
  <si>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</si>
  <si>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</si>
  <si>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</si>
  <si>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</si>
  <si>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</si>
  <si>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</si>
  <si>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</si>
  <si>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</si>
  <si>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</si>
  <si>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</si>
  <si>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</si>
  <si>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</si>
  <si>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</si>
  <si>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</si>
  <si>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</si>
  <si>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</si>
  <si>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</si>
  <si>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</si>
  <si>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</si>
  <si>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</si>
  <si>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</si>
  <si>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</si>
  <si>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</si>
  <si>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</si>
  <si>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</si>
  <si>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</si>
  <si>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</si>
  <si>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</si>
  <si>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</si>
  <si>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</si>
  <si>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</si>
  <si>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</si>
  <si>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</si>
  <si>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</si>
  <si>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</si>
  <si>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</si>
  <si>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</si>
  <si>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</si>
  <si>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</si>
  <si>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</si>
  <si>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</si>
  <si>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</si>
  <si>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</si>
  <si>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</si>
  <si>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</si>
  <si>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</si>
  <si>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</si>
  <si>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</si>
  <si>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</si>
  <si>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</si>
  <si>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</si>
  <si>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</si>
  <si>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</si>
  <si>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</si>
  <si>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</si>
  <si>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</si>
  <si>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</si>
  <si>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</si>
  <si>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</si>
  <si>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</si>
  <si>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</si>
  <si>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</si>
  <si>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</si>
  <si>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</si>
  <si>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</si>
  <si>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</si>
  <si>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</si>
  <si>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</si>
  <si>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</si>
  <si>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</si>
  <si>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</si>
  <si>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</si>
  <si>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</si>
  <si>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</si>
  <si>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</si>
  <si>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</si>
  <si>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</si>
  <si>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</si>
  <si>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</si>
  <si>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</si>
  <si>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</si>
  <si>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</si>
  <si>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</si>
  <si>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</si>
  <si>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</si>
  <si>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</si>
  <si>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</si>
  <si>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</si>
  <si>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</si>
  <si>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</si>
  <si>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</si>
  <si>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</si>
  <si>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</si>
  <si>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</si>
  <si>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</si>
  <si>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</si>
  <si>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</si>
  <si>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</si>
  <si>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</si>
  <si>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</si>
  <si>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</si>
  <si>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</si>
  <si>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</si>
  <si>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</si>
  <si>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</si>
  <si>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</si>
  <si>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</si>
  <si>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</si>
  <si>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</si>
  <si>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</si>
  <si>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</si>
  <si>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</si>
  <si>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</si>
  <si>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</si>
  <si>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</si>
  <si>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</si>
  <si>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</si>
  <si>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</si>
  <si>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</si>
  <si>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</si>
  <si>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</si>
  <si>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</si>
  <si>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</si>
  <si>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</si>
  <si>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</si>
  <si>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</si>
  <si>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</si>
  <si>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</si>
  <si>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</si>
  <si>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</si>
  <si>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</si>
  <si>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</si>
  <si>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</si>
  <si>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</si>
  <si>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</si>
  <si>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</si>
  <si>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</si>
  <si>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</si>
  <si>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</si>
  <si>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</si>
  <si>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</si>
  <si>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</si>
  <si>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</si>
  <si>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</si>
  <si>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</si>
  <si>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</si>
  <si>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</si>
  <si>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</si>
  <si>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</si>
  <si>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</si>
  <si>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</si>
  <si>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</si>
  <si>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</si>
  <si>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</si>
  <si>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</si>
  <si>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</si>
  <si>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</si>
  <si>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</si>
  <si>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</si>
  <si>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</si>
  <si>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</si>
  <si>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</si>
  <si>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</si>
  <si>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</si>
  <si>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</si>
  <si>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</si>
  <si>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</si>
  <si>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</si>
  <si>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</si>
  <si>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</si>
  <si>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</si>
  <si>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</si>
  <si>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</si>
  <si>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</si>
  <si>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</si>
  <si>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</si>
  <si>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</si>
  <si>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</si>
  <si>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</si>
  <si>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</si>
  <si>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</si>
  <si>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</si>
  <si>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</si>
  <si>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</si>
  <si>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</si>
  <si>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</si>
  <si>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</si>
  <si>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</si>
  <si>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</si>
  <si>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</si>
  <si>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</si>
  <si>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</si>
  <si>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</si>
  <si>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</si>
  <si>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</si>
  <si>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</si>
  <si>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</si>
  <si>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</si>
  <si>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</si>
  <si>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</si>
  <si>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</si>
  <si>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</si>
  <si>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</si>
  <si>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</si>
  <si>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</si>
  <si>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</si>
  <si>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</si>
  <si>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</si>
  <si>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</si>
  <si>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</si>
  <si>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</si>
  <si>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</si>
  <si>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</si>
  <si>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</si>
  <si>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</si>
  <si>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</si>
  <si>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</si>
  <si>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</si>
  <si>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</si>
  <si>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</si>
  <si>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</si>
  <si>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</si>
  <si>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</si>
  <si>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</si>
  <si>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</si>
  <si>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</si>
  <si>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</si>
  <si>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</si>
  <si>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</si>
  <si>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</si>
  <si>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</si>
  <si>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</si>
  <si>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</si>
  <si>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</si>
  <si>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</si>
  <si>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</si>
  <si>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</si>
  <si>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</si>
  <si>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</si>
  <si>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</si>
  <si>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</si>
  <si>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</si>
  <si>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</si>
  <si>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</si>
  <si>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</si>
  <si>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</si>
  <si>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</si>
  <si>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</si>
  <si>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</si>
  <si>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</si>
  <si>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</si>
  <si>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</si>
  <si>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</si>
  <si>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</si>
  <si>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</si>
  <si>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</si>
  <si>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</si>
  <si>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</si>
  <si>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</si>
  <si>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</si>
  <si>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</si>
  <si>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</si>
  <si>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</si>
  <si>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</si>
  <si>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</si>
  <si>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</si>
  <si>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</si>
  <si>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</si>
  <si>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</si>
  <si>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</si>
  <si>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</si>
  <si>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</si>
  <si>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</si>
  <si>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</si>
  <si>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</si>
  <si>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</si>
  <si>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</si>
  <si>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</si>
  <si>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</si>
  <si>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</si>
  <si>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</si>
  <si>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</si>
  <si>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</si>
  <si>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</si>
  <si>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</si>
  <si>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</si>
  <si>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</si>
  <si>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</si>
  <si>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</si>
  <si>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</si>
  <si>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</si>
  <si>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</si>
  <si>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</si>
  <si>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</si>
  <si>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</si>
  <si>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</si>
  <si>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</si>
  <si>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</si>
  <si>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</si>
  <si>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</si>
  <si>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</si>
  <si>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</si>
  <si>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</si>
  <si>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</si>
  <si>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</si>
  <si>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</si>
  <si>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</si>
  <si>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</si>
  <si>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</si>
  <si>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</si>
  <si>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</si>
  <si>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</si>
  <si>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</si>
  <si>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</si>
  <si>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</si>
  <si>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</si>
  <si>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</si>
  <si>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</si>
  <si>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</si>
  <si>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</si>
  <si>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</si>
  <si>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</si>
  <si>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</si>
  <si>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</si>
  <si>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</si>
  <si>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</si>
  <si>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</si>
  <si>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</si>
  <si>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</si>
  <si>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</si>
  <si>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</si>
  <si>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</si>
  <si>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</si>
  <si>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</si>
  <si>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</si>
  <si>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</si>
  <si>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</si>
  <si>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</si>
  <si>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</si>
  <si>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</si>
  <si>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</si>
  <si>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</si>
  <si>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</si>
  <si>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</si>
  <si>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</si>
  <si>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</si>
  <si>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</si>
  <si>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</si>
  <si>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</si>
  <si>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</si>
  <si>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</si>
  <si>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</si>
  <si>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</si>
  <si>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</si>
  <si>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</si>
  <si>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</si>
  <si>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</si>
  <si>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</si>
  <si>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</si>
  <si>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</si>
  <si>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</si>
  <si>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</si>
  <si>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</si>
  <si>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</si>
  <si>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</si>
  <si>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</si>
  <si>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</si>
  <si>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</si>
  <si>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</si>
  <si>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</si>
  <si>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</si>
  <si>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</si>
  <si>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</si>
  <si>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</si>
  <si>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</si>
  <si>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</si>
  <si>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</si>
  <si>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</si>
  <si>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</si>
  <si>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</si>
  <si>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</si>
  <si>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</si>
  <si>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</si>
  <si>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</si>
  <si>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</si>
  <si>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</si>
  <si>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</si>
  <si>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</si>
  <si>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</si>
  <si>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</si>
  <si>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</si>
  <si>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</si>
  <si>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</si>
  <si>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</si>
  <si>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</si>
  <si>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</si>
  <si>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</si>
  <si>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</si>
  <si>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</si>
  <si>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</si>
  <si>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</si>
  <si>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</si>
  <si>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</si>
  <si>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</si>
  <si>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</si>
  <si>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</si>
  <si>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</si>
  <si>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</si>
  <si>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</si>
  <si>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</si>
  <si>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</si>
  <si>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</si>
  <si>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</si>
  <si>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</si>
  <si>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</si>
  <si>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</si>
  <si>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</si>
  <si>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</si>
  <si>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</si>
  <si>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</si>
  <si>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</si>
  <si>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</si>
  <si>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</si>
  <si>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</si>
  <si>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</si>
  <si>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</si>
  <si>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</si>
  <si>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</si>
  <si>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</si>
  <si>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</si>
  <si>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</si>
  <si>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</si>
  <si>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</si>
  <si>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</si>
  <si>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</si>
  <si>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</si>
  <si>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</si>
  <si>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</si>
  <si>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</si>
  <si>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</si>
  <si>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</si>
  <si>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</si>
  <si>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</si>
  <si>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</si>
  <si>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</si>
  <si>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</si>
  <si>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</si>
  <si>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</si>
  <si>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</si>
  <si>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</si>
  <si>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</si>
  <si>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</si>
  <si>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</si>
  <si>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</si>
  <si>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</si>
  <si>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</si>
  <si>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</si>
  <si>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</si>
  <si>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</si>
  <si>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</si>
  <si>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</si>
  <si>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</si>
  <si>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</si>
  <si>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</si>
  <si>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</si>
  <si>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</si>
  <si>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</si>
  <si>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</si>
  <si>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</si>
  <si>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</si>
  <si>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</si>
  <si>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</si>
  <si>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</si>
  <si>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</si>
  <si>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</si>
  <si>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</si>
  <si>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</si>
  <si>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</si>
  <si>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</si>
  <si>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</si>
  <si>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</si>
  <si>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</si>
  <si>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</si>
  <si>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</si>
  <si>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</si>
  <si>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</si>
  <si>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</si>
  <si>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</si>
  <si>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</si>
  <si>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</si>
  <si>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</si>
  <si>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</si>
  <si>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</si>
  <si>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</si>
  <si>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</si>
  <si>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</si>
  <si>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</si>
  <si>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</si>
  <si>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</si>
  <si>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</si>
  <si>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</si>
  <si>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</si>
  <si>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</si>
  <si>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</si>
  <si>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</si>
  <si>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</si>
  <si>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</si>
  <si>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</si>
  <si>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</si>
  <si>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</si>
  <si>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</si>
  <si>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</si>
  <si>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</si>
  <si>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</si>
  <si>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</si>
  <si>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</si>
  <si>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</si>
  <si>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</si>
  <si>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</si>
  <si>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</si>
  <si>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</si>
  <si>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</si>
  <si>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</si>
  <si>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</si>
  <si>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</si>
  <si>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</si>
  <si>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</si>
  <si>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</si>
  <si>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</si>
  <si>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</si>
  <si>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</si>
  <si>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</si>
  <si>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</si>
  <si>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</si>
  <si>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</si>
  <si>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</si>
  <si>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</si>
  <si>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</si>
  <si>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</si>
  <si>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</si>
  <si>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</si>
  <si>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</si>
  <si>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</si>
  <si>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</si>
  <si>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</si>
  <si>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</si>
  <si>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</si>
  <si>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</si>
  <si>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</si>
  <si>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</si>
  <si>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</si>
  <si>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</si>
  <si>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</si>
  <si>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</si>
  <si>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</si>
  <si>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</si>
  <si>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</si>
  <si>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</si>
  <si>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</si>
  <si>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</si>
  <si>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</si>
  <si>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</si>
  <si>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</si>
  <si>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</si>
  <si>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</si>
  <si>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</si>
  <si>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</si>
  <si>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</si>
  <si>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</si>
  <si>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</si>
  <si>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</si>
  <si>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</si>
  <si>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</si>
  <si>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</si>
  <si>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</si>
  <si>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</si>
  <si>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</si>
  <si>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</si>
  <si>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</si>
  <si>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</si>
  <si>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</si>
  <si>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</si>
  <si>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</si>
  <si>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</si>
  <si>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</si>
  <si>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</si>
  <si>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</si>
  <si>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</si>
  <si>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</si>
  <si>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</si>
  <si>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</si>
  <si>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</si>
  <si>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</si>
  <si>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</si>
  <si>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</si>
  <si>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</si>
  <si>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</si>
  <si>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</si>
  <si>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</si>
  <si>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</si>
  <si>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</si>
  <si>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</si>
  <si>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</si>
  <si>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</si>
  <si>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</si>
  <si>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</si>
  <si>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</si>
  <si>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</si>
  <si>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</si>
  <si>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</si>
  <si>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</si>
  <si>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</si>
  <si>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</si>
  <si>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</si>
  <si>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</si>
  <si>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</si>
  <si>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</si>
  <si>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</si>
  <si>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</si>
  <si>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</si>
  <si>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</si>
  <si>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</si>
  <si>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</si>
  <si>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</si>
  <si>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</si>
  <si>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</si>
  <si>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</si>
  <si>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</si>
  <si>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</si>
  <si>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</si>
  <si>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</si>
  <si>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</si>
  <si>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</si>
  <si>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</si>
  <si>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</si>
  <si>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</si>
  <si>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</si>
  <si>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</si>
  <si>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</si>
  <si>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</si>
  <si>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</si>
  <si>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</si>
  <si>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</si>
  <si>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</si>
  <si>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</si>
  <si>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</si>
  <si>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</si>
  <si>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</si>
  <si>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</si>
  <si>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</si>
  <si>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</si>
  <si>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</si>
  <si>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</si>
  <si>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</si>
  <si>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</si>
  <si>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</si>
  <si>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</si>
  <si>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</si>
  <si>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</si>
  <si>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</si>
  <si>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</si>
  <si>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</si>
  <si>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</si>
  <si>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</si>
  <si>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</si>
  <si>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</si>
  <si>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</si>
  <si>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</si>
  <si>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</si>
  <si>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</si>
  <si>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</si>
  <si>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</si>
  <si>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</si>
  <si>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</si>
  <si>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</si>
  <si>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</si>
  <si>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</si>
  <si>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</si>
  <si>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</si>
  <si>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</si>
  <si>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</si>
  <si>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</si>
  <si>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</si>
  <si>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</si>
  <si>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</si>
  <si>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</si>
  <si>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</si>
  <si>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</si>
  <si>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</si>
  <si>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</si>
  <si>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</si>
  <si>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</si>
  <si>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</si>
  <si>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</si>
  <si>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</si>
  <si>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</si>
  <si>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</si>
  <si>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</si>
  <si>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</si>
  <si>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</si>
  <si>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</si>
  <si>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</si>
  <si>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</si>
  <si>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</si>
  <si>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</si>
  <si>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</si>
  <si>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</si>
  <si>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</si>
  <si>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</si>
  <si>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</si>
  <si>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</si>
  <si>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</si>
  <si>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</si>
  <si>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</si>
  <si>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</si>
  <si>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</si>
  <si>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</si>
  <si>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</si>
  <si>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</si>
  <si>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</si>
  <si>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</si>
  <si>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</si>
  <si>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</si>
  <si>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</si>
  <si>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</si>
  <si>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</si>
  <si>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</si>
  <si>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</si>
  <si>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</si>
  <si>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</si>
  <si>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</si>
  <si>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</si>
  <si>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</si>
  <si>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</si>
  <si>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</si>
  <si>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</si>
  <si>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</si>
  <si>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</si>
  <si>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</si>
  <si>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</si>
  <si>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</si>
  <si>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</si>
  <si>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</si>
  <si>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</si>
  <si>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</si>
  <si>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</si>
  <si>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</si>
  <si>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</si>
  <si>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</si>
  <si>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</si>
  <si>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</si>
  <si>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</si>
  <si>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</si>
  <si>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</si>
  <si>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</si>
  <si>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</si>
  <si>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</si>
  <si>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</si>
  <si>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</si>
  <si>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</si>
  <si>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</si>
  <si>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</si>
  <si>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</si>
  <si>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</si>
  <si>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</si>
  <si>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</si>
  <si>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</si>
  <si>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</si>
  <si>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</si>
  <si>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</si>
  <si>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</si>
  <si>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</si>
  <si>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</si>
  <si>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</si>
  <si>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</si>
  <si>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</si>
  <si>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</si>
  <si>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</si>
  <si>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</si>
  <si>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</si>
  <si>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</si>
  <si>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</si>
  <si>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</si>
  <si>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</si>
  <si>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</si>
  <si>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</si>
  <si>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</si>
  <si>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</si>
  <si>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</si>
  <si>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</si>
  <si>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</si>
  <si>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</si>
  <si>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</si>
  <si>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</si>
  <si>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</si>
  <si>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</si>
  <si>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</si>
  <si>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</si>
  <si>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</si>
  <si>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</si>
  <si>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</si>
  <si>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</si>
  <si>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</si>
  <si>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</si>
  <si>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</si>
  <si>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</si>
  <si>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</si>
  <si>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</si>
  <si>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</si>
  <si>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</si>
  <si>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</si>
  <si>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</si>
  <si>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</si>
  <si>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</si>
  <si>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</si>
  <si>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</si>
  <si>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</si>
  <si>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</si>
  <si>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</si>
  <si>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</si>
  <si>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</si>
  <si>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</si>
  <si>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</si>
  <si>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</si>
  <si>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</si>
  <si>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</si>
  <si>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</si>
  <si>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</si>
  <si>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</si>
  <si>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</si>
  <si>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</si>
  <si>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</si>
  <si>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</si>
  <si>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</si>
  <si>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</si>
  <si>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</si>
  <si>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</si>
  <si>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</si>
  <si>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</si>
  <si>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</si>
  <si>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</si>
  <si>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</si>
  <si>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</si>
  <si>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</si>
  <si>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</si>
  <si>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</si>
  <si>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</si>
  <si>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</si>
  <si>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</si>
  <si>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</si>
  <si>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</si>
  <si>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</si>
  <si>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</si>
  <si>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</si>
  <si>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</si>
  <si>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</si>
  <si>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</si>
  <si>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</si>
  <si>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</si>
  <si>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</si>
  <si>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</si>
  <si>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</si>
  <si>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</si>
  <si>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</si>
  <si>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</si>
  <si>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</si>
  <si>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</si>
  <si>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</si>
  <si>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</si>
  <si>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</si>
  <si>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</si>
  <si>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</si>
  <si>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</si>
  <si>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</si>
  <si>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</si>
  <si>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</si>
  <si>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</si>
  <si>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</si>
  <si>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</si>
  <si>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</si>
  <si>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</si>
  <si>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</si>
  <si>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</si>
  <si>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</si>
  <si>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</si>
  <si>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</si>
  <si>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</si>
  <si>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</si>
  <si>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</si>
  <si>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</si>
  <si>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</si>
  <si>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</si>
  <si>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</si>
  <si>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</si>
  <si>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</si>
  <si>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</si>
  <si>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</si>
  <si>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</si>
  <si>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</si>
  <si>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</si>
  <si>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</si>
  <si>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</si>
  <si>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</si>
  <si>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</si>
  <si>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</si>
  <si>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</si>
  <si>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</si>
  <si>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</si>
  <si>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</si>
  <si>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</si>
  <si>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</si>
  <si>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</si>
  <si>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</si>
  <si>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</si>
  <si>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</si>
  <si>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</si>
  <si>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</si>
  <si>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</si>
  <si>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</si>
  <si>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</si>
  <si>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</si>
  <si>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</si>
  <si>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</si>
  <si>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</si>
  <si>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</si>
  <si>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</si>
  <si>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</si>
  <si>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</si>
  <si>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</si>
  <si>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</si>
  <si>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</si>
  <si>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</si>
  <si>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</si>
  <si>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</si>
  <si>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</si>
  <si>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</si>
  <si>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</si>
  <si>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</si>
  <si>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</si>
  <si>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</si>
  <si>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</si>
  <si>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</si>
  <si>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</si>
  <si>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</si>
  <si>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</si>
  <si>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</si>
  <si>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</si>
  <si>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</si>
  <si>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</si>
  <si>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</si>
  <si>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</si>
  <si>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</si>
  <si>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</si>
  <si>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</si>
  <si>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</si>
  <si>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</si>
  <si>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</si>
  <si>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</si>
  <si>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</si>
  <si>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</si>
  <si>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</si>
  <si>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</si>
  <si>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</si>
  <si>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</si>
  <si>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</si>
  <si>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</si>
  <si>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</si>
  <si>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</si>
  <si>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</si>
  <si>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</si>
  <si>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</si>
  <si>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</si>
  <si>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</si>
  <si>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</si>
  <si>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</si>
  <si>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</si>
  <si>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</si>
  <si>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</si>
  <si>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</si>
  <si>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</si>
  <si>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</si>
  <si>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</si>
  <si>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</si>
  <si>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</si>
  <si>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</si>
  <si>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</si>
  <si>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</si>
  <si>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</si>
  <si>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</si>
  <si>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</si>
  <si>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</si>
  <si>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</si>
  <si>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</si>
  <si>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</si>
  <si>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</si>
  <si>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</si>
  <si>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</si>
  <si>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</si>
  <si>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</si>
  <si>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</si>
  <si>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</si>
  <si>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</si>
  <si>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</si>
  <si>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</si>
  <si>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</si>
  <si>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</si>
  <si>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</si>
  <si>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</si>
  <si>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</si>
  <si>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</si>
  <si>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</si>
  <si>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</si>
  <si>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</si>
  <si>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</si>
  <si>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</si>
  <si>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</si>
  <si>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</si>
  <si>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</si>
  <si>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</si>
  <si>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</si>
  <si>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</si>
  <si>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</si>
  <si>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</si>
  <si>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</si>
  <si>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</si>
  <si>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</si>
  <si>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</si>
  <si>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</si>
  <si>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</si>
  <si>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</si>
  <si>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</si>
  <si>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</si>
  <si>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</si>
  <si>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</si>
  <si>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</si>
  <si>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</si>
  <si>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</si>
  <si>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</si>
  <si>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</si>
  <si>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</si>
  <si>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</si>
  <si>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</si>
  <si>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</si>
  <si>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</si>
  <si>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</si>
  <si>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</si>
  <si>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</si>
  <si>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</si>
  <si>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</si>
  <si>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</si>
  <si>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</si>
  <si>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</si>
  <si>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</si>
  <si>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</si>
  <si>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</si>
  <si>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</si>
  <si>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</si>
  <si>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</si>
  <si>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</si>
  <si>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</si>
  <si>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</si>
  <si>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</si>
  <si>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</si>
  <si>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</si>
  <si>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</si>
  <si>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</si>
  <si>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</si>
  <si>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</si>
  <si>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</si>
  <si>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</si>
  <si>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</si>
  <si>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</si>
  <si>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</si>
  <si>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</si>
  <si>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</si>
  <si>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</si>
  <si>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</si>
  <si>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</si>
  <si>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</si>
  <si>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</si>
  <si>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</si>
  <si>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</si>
  <si>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</si>
  <si>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</si>
  <si>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</si>
  <si>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</si>
  <si>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</si>
  <si>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</si>
  <si>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</si>
  <si>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</si>
  <si>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</si>
  <si>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</si>
  <si>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</si>
  <si>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</si>
  <si>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</si>
  <si>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</si>
  <si>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</si>
  <si>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</si>
  <si>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</si>
  <si>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</si>
  <si>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</si>
  <si>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</si>
  <si>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</si>
  <si>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</si>
  <si>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</si>
  <si>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</si>
  <si>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</si>
  <si>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</si>
  <si>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</si>
  <si>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</si>
  <si>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</si>
  <si>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</si>
  <si>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</si>
  <si>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</si>
  <si>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</si>
  <si>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</si>
  <si>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</si>
  <si>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</si>
  <si>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</si>
  <si>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</si>
  <si>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</si>
  <si>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</si>
  <si>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</si>
  <si>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</si>
  <si>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</si>
  <si>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</si>
  <si>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</si>
  <si>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</si>
  <si>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</si>
  <si>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</si>
  <si>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</si>
  <si>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</si>
  <si>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</si>
  <si>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</si>
  <si>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</si>
  <si>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</si>
  <si>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</si>
  <si>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</si>
  <si>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</si>
  <si>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</si>
  <si>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</si>
  <si>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</si>
  <si>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</si>
  <si>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</si>
  <si>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</si>
  <si>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</si>
  <si>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</si>
  <si>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</si>
  <si>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</si>
  <si>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</si>
  <si>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</si>
  <si>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</si>
  <si>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</si>
  <si>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</si>
  <si>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</si>
  <si>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</si>
  <si>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</si>
  <si>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</si>
  <si>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</si>
  <si>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</si>
  <si>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</si>
  <si>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</si>
  <si>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</si>
  <si>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</si>
  <si>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</si>
  <si>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</si>
  <si>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</si>
  <si>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</si>
  <si>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</si>
  <si>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</si>
  <si>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</si>
  <si>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</si>
  <si>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</si>
  <si>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</si>
  <si>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</si>
  <si>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</si>
  <si>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</si>
  <si>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</si>
  <si>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</si>
  <si>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</si>
  <si>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</si>
  <si>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</si>
  <si>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</si>
  <si>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</si>
  <si>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</si>
  <si>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</si>
  <si>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</si>
  <si>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</si>
  <si>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</si>
  <si>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</si>
  <si>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</si>
  <si>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</si>
  <si>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</si>
  <si>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</si>
  <si>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</si>
  <si>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</si>
  <si>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</si>
  <si>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</si>
  <si>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</si>
  <si>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</si>
  <si>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</si>
  <si>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</si>
  <si>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</si>
  <si>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</si>
  <si>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</si>
  <si>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</si>
  <si>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</si>
  <si>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</si>
  <si>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</si>
  <si>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</si>
  <si>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</si>
  <si>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</si>
  <si>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</si>
  <si>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</si>
  <si>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</si>
  <si>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</si>
  <si>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</si>
  <si>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</si>
  <si>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</si>
  <si>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</si>
  <si>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</si>
  <si>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</si>
  <si>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</si>
  <si>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</si>
  <si>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</si>
  <si>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</si>
  <si>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</si>
  <si>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</si>
  <si>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</si>
  <si>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</si>
  <si>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</si>
  <si>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</si>
  <si>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</si>
  <si>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</si>
  <si>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</si>
  <si>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</si>
  <si>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</si>
  <si>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</si>
  <si>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</si>
  <si>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</si>
  <si>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</si>
  <si>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</si>
  <si>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</si>
  <si>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</si>
  <si>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</si>
  <si>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</si>
  <si>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</si>
  <si>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</si>
  <si>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</si>
  <si>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</si>
  <si>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</si>
  <si>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</si>
  <si>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</si>
  <si>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</si>
  <si>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</si>
  <si>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</si>
  <si>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</si>
  <si>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</si>
  <si>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</si>
  <si>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</si>
  <si>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</si>
  <si>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</si>
  <si>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</si>
  <si>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</si>
  <si>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</si>
  <si>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</si>
  <si>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</si>
  <si>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</si>
  <si>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</si>
  <si>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</si>
  <si>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</si>
  <si>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</si>
  <si>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</si>
  <si>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</si>
  <si>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</si>
  <si>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</si>
  <si>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</si>
  <si>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</si>
  <si>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</si>
  <si>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</si>
  <si>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</si>
  <si>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</si>
  <si>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</si>
  <si>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</si>
  <si>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</si>
  <si>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</si>
  <si>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</si>
  <si>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</si>
  <si>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</si>
  <si>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</si>
  <si>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</si>
  <si>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</si>
  <si>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</si>
  <si>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</si>
  <si>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</si>
  <si>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</si>
  <si>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</si>
  <si>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</si>
  <si>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</si>
  <si>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</si>
  <si>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</si>
  <si>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</si>
  <si>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</si>
  <si>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</si>
  <si>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</si>
  <si>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</si>
  <si>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</si>
  <si>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</si>
  <si>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</si>
  <si>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</si>
  <si>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</si>
  <si>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</si>
  <si>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</si>
  <si>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</si>
  <si>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</si>
  <si>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</si>
  <si>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</si>
  <si>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</si>
  <si>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</si>
  <si>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</si>
  <si>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</si>
  <si>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</si>
  <si>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</si>
  <si>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</si>
  <si>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</si>
  <si>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</si>
  <si>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</si>
  <si>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</si>
  <si>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</si>
  <si>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</si>
  <si>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</si>
  <si>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</si>
  <si>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</si>
  <si>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</si>
  <si>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</si>
  <si>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</si>
  <si>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</si>
  <si>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</si>
  <si>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</si>
  <si>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</si>
  <si>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</si>
  <si>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</si>
  <si>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</si>
  <si>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</si>
  <si>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</si>
  <si>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</si>
  <si>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</si>
  <si>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</si>
  <si>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</si>
  <si>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</si>
  <si>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</si>
  <si>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</si>
  <si>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</si>
  <si>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</si>
  <si>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</si>
  <si>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</si>
  <si>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</si>
  <si>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</si>
  <si>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</si>
  <si>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</si>
  <si>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</si>
  <si>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</si>
  <si>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</si>
  <si>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</si>
  <si>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</si>
  <si>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</si>
  <si>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</si>
  <si>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</si>
  <si>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</si>
  <si>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</si>
  <si>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</si>
  <si>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</si>
  <si>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</si>
  <si>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</si>
  <si>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</si>
  <si>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</si>
  <si>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</si>
  <si>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</si>
  <si>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</si>
  <si>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</si>
  <si>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</si>
  <si>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</si>
  <si>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</si>
  <si>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</si>
  <si>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</si>
  <si>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</si>
  <si>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</si>
  <si>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</si>
  <si>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</si>
  <si>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</si>
  <si>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</si>
  <si>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</si>
  <si>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</si>
  <si>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</si>
  <si>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</si>
  <si>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</si>
  <si>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</si>
  <si>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</si>
  <si>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</si>
  <si>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</si>
  <si>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</si>
  <si>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</si>
  <si>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</si>
  <si>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</si>
  <si>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</si>
  <si>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</si>
  <si>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</si>
  <si>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</si>
  <si>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</si>
  <si>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</si>
  <si>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</si>
  <si>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</si>
  <si>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</si>
  <si>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</si>
  <si>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</si>
  <si>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</si>
  <si>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</si>
  <si>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</si>
  <si>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</si>
  <si>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</si>
  <si>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</si>
  <si>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</si>
  <si>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</si>
  <si>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</si>
  <si>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</si>
  <si>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</si>
  <si>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</si>
  <si>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</si>
  <si>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</si>
  <si>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</si>
  <si>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</si>
  <si>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</si>
  <si>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</si>
  <si>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</si>
  <si>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</si>
  <si>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</si>
  <si>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</si>
  <si>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</si>
  <si>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</si>
  <si>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</si>
  <si>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</si>
  <si>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</si>
  <si>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</si>
  <si>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</si>
  <si>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</si>
  <si>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</si>
  <si>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</si>
  <si>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</si>
  <si>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</si>
  <si>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</si>
  <si>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</si>
  <si>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</si>
  <si>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</si>
  <si>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</si>
  <si>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</si>
  <si>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</si>
  <si>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</si>
  <si>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</si>
  <si>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</si>
  <si>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</si>
  <si>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</si>
  <si>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</si>
  <si>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</si>
  <si>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</si>
  <si>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</si>
  <si>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</si>
  <si>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</si>
  <si>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</si>
  <si>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</si>
  <si>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</si>
  <si>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</si>
  <si>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</si>
  <si>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</si>
  <si>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</si>
  <si>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</si>
  <si>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</si>
  <si>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</si>
  <si>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</si>
  <si>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</si>
  <si>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</si>
  <si>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</si>
  <si>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</si>
  <si>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</si>
  <si>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</si>
  <si>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</si>
  <si>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</si>
  <si>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</si>
  <si>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</si>
  <si>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</si>
  <si>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</si>
  <si>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</si>
  <si>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</si>
  <si>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</si>
  <si>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</si>
  <si>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</si>
  <si>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</si>
  <si>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</si>
  <si>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</si>
  <si>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</si>
  <si>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</si>
  <si>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</si>
  <si>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</si>
  <si>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</si>
  <si>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</si>
  <si>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</si>
  <si>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</si>
  <si>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</si>
  <si>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</si>
  <si>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</si>
  <si>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</si>
  <si>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</si>
  <si>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</si>
  <si>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</si>
  <si>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</si>
  <si>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</si>
  <si>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</si>
  <si>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</si>
  <si>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</si>
  <si>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</si>
  <si>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</si>
  <si>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</si>
  <si>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</si>
  <si>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</si>
  <si>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</si>
  <si>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</si>
  <si>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</si>
  <si>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</si>
  <si>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</si>
  <si>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</si>
  <si>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</si>
  <si>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</si>
  <si>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</si>
  <si>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</si>
  <si>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</si>
  <si>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</si>
  <si>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</si>
  <si>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</si>
  <si>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</si>
  <si>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</si>
  <si>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</si>
  <si>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</si>
  <si>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</si>
  <si>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</si>
  <si>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</si>
  <si>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</si>
  <si>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</si>
  <si>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</si>
  <si>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</si>
  <si>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</si>
  <si>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</si>
  <si>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</si>
  <si>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</si>
  <si>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</si>
  <si>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</si>
  <si>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</si>
  <si>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</si>
  <si>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</si>
  <si>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</si>
  <si>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</si>
  <si>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</si>
  <si>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</si>
  <si>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</si>
  <si>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</si>
  <si>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</si>
  <si>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</si>
  <si>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</si>
  <si>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</si>
  <si>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</si>
  <si>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</si>
  <si>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</si>
  <si>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</si>
  <si>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</si>
  <si>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</si>
  <si>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</si>
  <si>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</si>
  <si>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</si>
  <si>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</si>
  <si>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</si>
  <si>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</si>
  <si>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</si>
  <si>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</si>
  <si>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</si>
  <si>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</si>
  <si>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</si>
  <si>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</si>
  <si>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</si>
  <si>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</si>
  <si>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</si>
  <si>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</si>
  <si>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</si>
  <si>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</si>
  <si>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</si>
  <si>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</si>
  <si>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</si>
  <si>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</si>
  <si>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</si>
  <si>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</si>
  <si>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</si>
  <si>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</si>
  <si>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</si>
  <si>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</si>
  <si>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</si>
  <si>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</si>
  <si>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</si>
  <si>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</si>
  <si>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</si>
  <si>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</si>
  <si>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</si>
  <si>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</si>
  <si>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</si>
  <si>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</si>
  <si>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</si>
  <si>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</si>
  <si>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</si>
  <si>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</si>
  <si>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</si>
  <si>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</si>
  <si>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</si>
  <si>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</si>
  <si>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</si>
  <si>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</si>
  <si>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</si>
  <si>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</si>
  <si>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</si>
  <si>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</si>
  <si>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</si>
  <si>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</si>
  <si>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</si>
  <si>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</si>
  <si>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</si>
  <si>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</si>
  <si>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</si>
  <si>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</si>
  <si>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</si>
  <si>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</si>
  <si>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</si>
  <si>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</si>
  <si>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</si>
  <si>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</si>
  <si>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</si>
  <si>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</si>
  <si>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</si>
  <si>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</si>
  <si>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</si>
  <si>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</si>
  <si>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</si>
  <si>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</si>
  <si>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</si>
  <si>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</si>
  <si>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</si>
  <si>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</si>
  <si>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</si>
  <si>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</si>
  <si>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</si>
  <si>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</si>
  <si>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</si>
  <si>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</si>
  <si>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</si>
  <si>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</si>
  <si>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</si>
  <si>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</si>
  <si>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</si>
  <si>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</si>
  <si>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</si>
  <si>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</si>
  <si>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</si>
  <si>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</si>
  <si>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</si>
  <si>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</si>
  <si>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</si>
  <si>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</si>
  <si>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</si>
  <si>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</si>
  <si>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</si>
  <si>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</si>
  <si>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</si>
  <si>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</si>
  <si>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</si>
  <si>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</si>
  <si>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</si>
  <si>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</si>
  <si>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</si>
  <si>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</si>
  <si>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</si>
  <si>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</si>
  <si>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</si>
  <si>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</si>
  <si>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</si>
  <si>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</si>
  <si>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</si>
  <si>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</si>
  <si>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</si>
  <si>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</si>
  <si>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</si>
  <si>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</si>
  <si>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</si>
  <si>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</si>
  <si>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</si>
  <si>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</si>
  <si>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</si>
  <si>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</si>
  <si>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</si>
  <si>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</si>
  <si>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</si>
  <si>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</si>
  <si>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</si>
  <si>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</si>
  <si>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</si>
  <si>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</si>
  <si>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</si>
  <si>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</si>
  <si>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</si>
  <si>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</si>
  <si>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</si>
  <si>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</si>
  <si>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</si>
  <si>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</si>
  <si>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</si>
  <si>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</si>
  <si>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</si>
  <si>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</si>
  <si>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</si>
  <si>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</si>
  <si>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</si>
  <si>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</si>
  <si>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</si>
  <si>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</si>
  <si>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</si>
  <si>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</si>
  <si>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</si>
  <si>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</si>
  <si>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</si>
  <si>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</si>
  <si>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</si>
  <si>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</si>
  <si>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</si>
  <si>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</si>
  <si>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</si>
  <si>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</si>
  <si>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</si>
  <si>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</si>
  <si>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</si>
  <si>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</si>
  <si>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</si>
  <si>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</si>
  <si>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</si>
  <si>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</si>
  <si>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</si>
  <si>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</si>
  <si>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</si>
  <si>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</si>
  <si>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</si>
  <si>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</si>
  <si>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</si>
  <si>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</si>
  <si>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</si>
  <si>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</si>
  <si>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</si>
  <si>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</si>
  <si>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</si>
  <si>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</si>
  <si>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</si>
  <si>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</si>
  <si>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</si>
  <si>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</si>
  <si>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</si>
  <si>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</si>
  <si>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</si>
  <si>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</si>
  <si>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</si>
  <si>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</si>
  <si>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</si>
  <si>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</si>
  <si>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</si>
  <si>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</si>
  <si>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</si>
  <si>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</si>
  <si>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</si>
  <si>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</si>
  <si>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</si>
  <si>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</si>
  <si>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</si>
  <si>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</si>
  <si>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</si>
  <si>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</si>
  <si>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</si>
  <si>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</si>
  <si>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</si>
  <si>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</si>
  <si>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</si>
  <si>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</si>
  <si>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</si>
  <si>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</si>
  <si>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</si>
  <si>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</si>
  <si>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</si>
  <si>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</si>
  <si>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</si>
  <si>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</si>
  <si>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</si>
  <si>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</si>
  <si>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</si>
  <si>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</si>
  <si>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</si>
  <si>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</si>
  <si>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</si>
  <si>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</si>
  <si>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</si>
  <si>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</si>
  <si>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</si>
  <si>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</si>
  <si>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</si>
  <si>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</si>
  <si>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</si>
  <si>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</si>
  <si>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</si>
  <si>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</si>
  <si>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</si>
  <si>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</si>
  <si>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</si>
  <si>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</si>
  <si>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</si>
  <si>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</si>
  <si>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</si>
  <si>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</si>
  <si>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</si>
  <si>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</si>
  <si>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</si>
  <si>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</si>
  <si>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</si>
  <si>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</si>
  <si>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</si>
  <si>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</si>
  <si>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</si>
  <si>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</si>
  <si>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</si>
  <si>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</si>
  <si>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</si>
  <si>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</si>
  <si>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</si>
  <si>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</si>
  <si>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</si>
  <si>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</si>
  <si>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</si>
  <si>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</si>
  <si>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</si>
  <si>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</si>
  <si>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</si>
  <si>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</si>
  <si>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</si>
  <si>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</si>
  <si>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</si>
  <si>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</si>
  <si>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</si>
  <si>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</si>
  <si>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</si>
  <si>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</si>
  <si>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</si>
  <si>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</si>
  <si>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</si>
  <si>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</si>
  <si>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</si>
  <si>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</si>
  <si>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</si>
  <si>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</si>
  <si>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</si>
  <si>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</si>
  <si>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</si>
  <si>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</si>
  <si>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</si>
  <si>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</si>
  <si>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</si>
  <si>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</si>
  <si>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</si>
  <si>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</si>
  <si>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</si>
  <si>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</si>
  <si>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</si>
  <si>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</si>
  <si>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</si>
  <si>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</si>
  <si>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</si>
  <si>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</si>
  <si>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</si>
  <si>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</si>
  <si>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</si>
  <si>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</si>
  <si>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</si>
  <si>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</si>
  <si>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</si>
  <si>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</si>
  <si>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</si>
  <si>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</si>
  <si>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</si>
  <si>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</si>
  <si>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</si>
  <si>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</si>
  <si>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</si>
  <si>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</si>
  <si>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</si>
  <si>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</si>
  <si>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</si>
  <si>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</si>
  <si>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</si>
  <si>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</si>
  <si>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</si>
  <si>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</si>
  <si>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</si>
  <si>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</si>
  <si>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</si>
  <si>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</si>
  <si>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</si>
  <si>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</si>
  <si>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</si>
  <si>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</si>
  <si>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</si>
  <si>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</si>
  <si>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</si>
  <si>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</si>
  <si>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</si>
  <si>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</si>
  <si>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</si>
  <si>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</si>
  <si>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</si>
  <si>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</si>
  <si>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</si>
  <si>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</si>
  <si>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</si>
  <si>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</si>
  <si>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</si>
  <si>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</si>
  <si>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</si>
  <si>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</si>
  <si>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</si>
  <si>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</si>
  <si>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</si>
  <si>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</si>
  <si>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</si>
  <si>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</si>
  <si>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</si>
  <si>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</si>
  <si>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</si>
  <si>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</si>
  <si>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</si>
  <si>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</si>
  <si>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</si>
  <si>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</si>
  <si>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</si>
  <si>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</si>
  <si>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</si>
  <si>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</si>
  <si>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</si>
  <si>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</si>
  <si>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</si>
  <si>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</si>
  <si>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</si>
  <si>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</si>
  <si>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</si>
  <si>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</si>
  <si>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</si>
  <si>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</si>
  <si>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</si>
  <si>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</si>
  <si>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</si>
  <si>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</si>
  <si>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</si>
  <si>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</si>
  <si>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</si>
  <si>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</si>
  <si>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</si>
  <si>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</si>
  <si>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</si>
  <si>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</si>
  <si>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</si>
  <si>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</si>
  <si>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</si>
  <si>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</si>
  <si>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</si>
  <si>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</si>
  <si>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</si>
  <si>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</si>
  <si>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</si>
  <si>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</si>
  <si>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</si>
  <si>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</si>
  <si>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</si>
  <si>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</si>
  <si>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</si>
  <si>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</si>
  <si>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</si>
  <si>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</si>
  <si>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</si>
  <si>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</si>
  <si>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</si>
  <si>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</si>
  <si>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</si>
  <si>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</si>
  <si>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</si>
  <si>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</si>
  <si>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</si>
  <si>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</si>
  <si>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</si>
  <si>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</si>
  <si>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</si>
  <si>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</si>
  <si>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</si>
  <si>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</si>
  <si>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</si>
  <si>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</si>
  <si>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</si>
  <si>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</si>
  <si>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</si>
  <si>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</si>
  <si>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</si>
  <si>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</si>
  <si>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</si>
  <si>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</si>
  <si>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</si>
  <si>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</si>
  <si>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</si>
  <si>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</si>
  <si>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</si>
  <si>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</si>
  <si>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</si>
  <si>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</si>
  <si>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</si>
  <si>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</si>
  <si>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</si>
  <si>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</si>
  <si>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</si>
  <si>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</si>
  <si>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</si>
  <si>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</si>
  <si>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</si>
  <si>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</si>
  <si>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</si>
  <si>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</si>
  <si>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</si>
  <si>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</si>
  <si>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</si>
  <si>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</si>
  <si>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</si>
  <si>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</si>
  <si>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</si>
  <si>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</si>
  <si>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</si>
  <si>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</si>
  <si>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</si>
  <si>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</si>
  <si>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</si>
  <si>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</si>
  <si>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</si>
  <si>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</si>
  <si>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</si>
  <si>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</si>
  <si>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</si>
  <si>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</si>
  <si>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</si>
  <si>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</si>
  <si>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</si>
  <si>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</si>
  <si>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</si>
  <si>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</si>
  <si>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</si>
  <si>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</si>
  <si>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</si>
  <si>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</si>
  <si>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</si>
  <si>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</si>
  <si>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</si>
  <si>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</si>
  <si>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</si>
  <si>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</si>
  <si>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</si>
  <si>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</si>
  <si>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</si>
  <si>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</si>
  <si>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</si>
  <si>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</si>
  <si>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</si>
  <si>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</si>
  <si>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</si>
  <si>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</si>
  <si>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</si>
  <si>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</si>
  <si>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</si>
  <si>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</si>
  <si>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</si>
  <si>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</si>
  <si>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</si>
  <si>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</si>
  <si>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</si>
  <si>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</si>
  <si>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</si>
  <si>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</si>
  <si>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</si>
  <si>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</si>
  <si>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</si>
  <si>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</si>
  <si>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</si>
  <si>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</si>
  <si>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</si>
  <si>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</si>
  <si>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</si>
  <si>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</si>
  <si>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</si>
  <si>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</si>
  <si>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</si>
  <si>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</si>
  <si>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</si>
  <si>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</si>
  <si>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</si>
  <si>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</si>
  <si>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</si>
  <si>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</si>
  <si>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</si>
  <si>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</si>
  <si>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</si>
  <si>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</si>
  <si>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</si>
  <si>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</si>
  <si>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</si>
  <si>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</si>
  <si>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</si>
  <si>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</si>
  <si>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</si>
  <si>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</si>
  <si>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</si>
  <si>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</si>
  <si>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</si>
  <si>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</si>
  <si>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</si>
  <si>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</si>
  <si>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</si>
  <si>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</si>
  <si>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</si>
  <si>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</si>
  <si>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</si>
  <si>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</si>
  <si>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</si>
  <si>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</si>
  <si>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</si>
  <si>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</si>
  <si>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</si>
  <si>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</si>
  <si>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</si>
  <si>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</si>
  <si>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</si>
  <si>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</si>
  <si>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</si>
  <si>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</si>
  <si>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</si>
  <si>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</si>
  <si>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</si>
  <si>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</si>
  <si>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</si>
  <si>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</si>
  <si>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</si>
  <si>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</si>
  <si>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</si>
  <si>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</si>
  <si>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</si>
  <si>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</si>
  <si>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</si>
  <si>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</si>
  <si>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</si>
  <si>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</si>
  <si>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</si>
  <si>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</si>
  <si>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</si>
  <si>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</si>
  <si>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</si>
  <si>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</si>
  <si>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</si>
  <si>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</si>
  <si>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</si>
  <si>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</si>
  <si>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</si>
  <si>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</si>
  <si>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</si>
  <si>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</si>
  <si>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</si>
  <si>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</si>
  <si>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</si>
  <si>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</si>
  <si>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</si>
  <si>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</si>
  <si>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</si>
  <si>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</si>
  <si>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</si>
  <si>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</si>
  <si>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</si>
  <si>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</si>
  <si>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</si>
  <si>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</si>
  <si>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</si>
  <si>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</si>
  <si>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</si>
  <si>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</si>
  <si>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</si>
  <si>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</si>
  <si>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</si>
  <si>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</si>
  <si>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</si>
  <si>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</si>
  <si>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</si>
  <si>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</si>
  <si>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</si>
  <si>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</si>
  <si>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</si>
  <si>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</si>
  <si>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</si>
  <si>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</si>
  <si>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</si>
  <si>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</si>
  <si>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</si>
  <si>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</si>
  <si>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</si>
  <si>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</si>
  <si>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</si>
  <si>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</si>
  <si>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</si>
  <si>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</si>
  <si>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</si>
  <si>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</si>
  <si>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</si>
  <si>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</si>
  <si>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</si>
  <si>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</si>
  <si>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</si>
  <si>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</si>
  <si>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</si>
  <si>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</si>
  <si>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</si>
  <si>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</si>
  <si>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</si>
  <si>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</si>
  <si>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</si>
  <si>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</si>
  <si>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</si>
  <si>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</si>
  <si>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</si>
  <si>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</si>
  <si>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</si>
  <si>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</si>
  <si>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</si>
  <si>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</si>
  <si>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</si>
  <si>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</si>
  <si>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</si>
  <si>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</si>
  <si>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</si>
  <si>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</si>
  <si>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</si>
  <si>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</si>
  <si>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</si>
  <si>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</si>
  <si>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</si>
  <si>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</si>
  <si>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</si>
  <si>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</si>
  <si>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</si>
  <si>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</si>
  <si>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</si>
  <si>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</si>
  <si>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</si>
  <si>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</si>
  <si>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</si>
  <si>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</si>
  <si>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</si>
  <si>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</si>
  <si>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</si>
  <si>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</si>
  <si>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</si>
  <si>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</si>
  <si>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</si>
  <si>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</si>
  <si>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</si>
  <si>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</si>
  <si>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</si>
  <si>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</si>
  <si>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</si>
  <si>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</si>
  <si>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</si>
  <si>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</si>
  <si>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</si>
  <si>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</si>
  <si>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</si>
  <si>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</si>
  <si>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</si>
  <si>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</si>
  <si>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</si>
  <si>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</si>
  <si>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</si>
  <si>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</si>
  <si>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</si>
  <si>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</si>
  <si>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</si>
  <si>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</si>
  <si>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</si>
  <si>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</si>
  <si>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</si>
  <si>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</si>
  <si>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</si>
  <si>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</si>
  <si>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</si>
  <si>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</si>
  <si>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</si>
  <si>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</si>
  <si>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</si>
  <si>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</si>
  <si>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</si>
  <si>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</si>
  <si>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</si>
  <si>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</si>
  <si>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</si>
  <si>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</si>
  <si>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</si>
  <si>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</si>
  <si>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</si>
  <si>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</si>
  <si>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</si>
  <si>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</si>
  <si>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</si>
  <si>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</si>
  <si>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</si>
  <si>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</si>
  <si>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</si>
  <si>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</si>
  <si>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</si>
  <si>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</si>
  <si>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</si>
  <si>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</si>
  <si>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</si>
  <si>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</si>
  <si>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</si>
  <si>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</si>
  <si>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</si>
  <si>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</si>
  <si>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</si>
  <si>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</si>
  <si>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</si>
  <si>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</si>
  <si>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</si>
  <si>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</si>
  <si>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</si>
  <si>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</si>
  <si>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</si>
  <si>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</si>
  <si>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</si>
  <si>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</si>
  <si>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</si>
  <si>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</si>
  <si>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</si>
  <si>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</si>
  <si>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</si>
  <si>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</si>
  <si>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</si>
  <si>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</si>
  <si>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</si>
  <si>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</si>
  <si>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</si>
  <si>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</si>
  <si>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</si>
  <si>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</si>
  <si>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</si>
  <si>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</si>
  <si>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</si>
  <si>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</si>
  <si>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</si>
  <si>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</si>
  <si>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</si>
  <si>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</si>
  <si>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</si>
  <si>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</si>
  <si>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</si>
  <si>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</si>
  <si>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</si>
  <si>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</si>
  <si>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</si>
  <si>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</si>
  <si>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</si>
  <si>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</si>
  <si>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</si>
  <si>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</si>
  <si>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</si>
  <si>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</si>
  <si>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</si>
  <si>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</si>
  <si>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</si>
  <si>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</si>
  <si>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</si>
  <si>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</si>
  <si>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</si>
  <si>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</si>
  <si>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</si>
  <si>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</si>
  <si>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</si>
  <si>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</si>
  <si>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</si>
  <si>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</si>
  <si>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</si>
  <si>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</si>
  <si>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</si>
  <si>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</si>
  <si>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</si>
  <si>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</si>
  <si>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</si>
  <si>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</si>
  <si>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</si>
  <si>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</si>
  <si>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</si>
  <si>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</si>
  <si>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</si>
  <si>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</si>
  <si>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</si>
  <si>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</si>
  <si>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</si>
  <si>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</si>
  <si>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</si>
  <si>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</si>
  <si>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</si>
  <si>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</si>
  <si>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</si>
  <si>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</si>
  <si>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</si>
  <si>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</si>
  <si>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</si>
  <si>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</si>
  <si>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</si>
  <si>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</si>
  <si>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</si>
  <si>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</si>
  <si>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</si>
  <si>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</si>
  <si>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</si>
  <si>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</si>
  <si>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</si>
  <si>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</si>
  <si>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</si>
  <si>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</si>
  <si>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</si>
  <si>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</si>
  <si>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</si>
  <si>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</si>
  <si>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</si>
  <si>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</si>
  <si>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</si>
  <si>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</si>
  <si>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</si>
  <si>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</si>
  <si>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</si>
  <si>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</si>
  <si>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</si>
  <si>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</si>
  <si>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</si>
  <si>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</si>
  <si>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</si>
  <si>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</si>
  <si>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</si>
  <si>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</si>
  <si>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</si>
  <si>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</si>
  <si>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</si>
  <si>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</si>
  <si>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</si>
  <si>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</si>
  <si>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</si>
  <si>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</si>
  <si>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</si>
  <si>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</si>
  <si>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</si>
  <si>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</si>
  <si>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</si>
  <si>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</si>
  <si>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</si>
  <si>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</si>
  <si>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</si>
  <si>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</si>
  <si>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</si>
  <si>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</si>
  <si>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</si>
  <si>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</si>
  <si>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</si>
  <si>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</si>
  <si>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</si>
  <si>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</si>
  <si>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</si>
  <si>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</si>
  <si>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</si>
  <si>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</si>
  <si>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</si>
  <si>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</si>
  <si>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</si>
  <si>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</si>
  <si>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</si>
  <si>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</si>
  <si>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</si>
  <si>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</si>
  <si>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</si>
  <si>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</si>
  <si>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</si>
  <si>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</si>
  <si>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</si>
  <si>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</si>
  <si>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</si>
  <si>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</si>
  <si>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</si>
  <si>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</si>
  <si>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</si>
  <si>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</si>
  <si>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</si>
  <si>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</si>
  <si>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</si>
  <si>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</si>
  <si>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</si>
  <si>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</si>
  <si>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</si>
  <si>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</si>
  <si>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</si>
  <si>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</si>
  <si>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</si>
  <si>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</si>
  <si>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</si>
  <si>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</si>
  <si>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</si>
  <si>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</si>
  <si>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</si>
  <si>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</si>
  <si>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</si>
  <si>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</si>
  <si>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</si>
  <si>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</si>
  <si>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</si>
  <si>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</si>
  <si>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</si>
  <si>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</si>
  <si>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</si>
  <si>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</si>
  <si>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</si>
  <si>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</si>
  <si>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</si>
  <si>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</si>
  <si>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</si>
  <si>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</si>
  <si>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</si>
  <si>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</si>
  <si>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</si>
  <si>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</si>
  <si>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</si>
  <si>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</si>
  <si>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</si>
  <si>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</si>
  <si>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</si>
  <si>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</si>
  <si>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</si>
  <si>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</si>
  <si>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</si>
  <si>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</si>
  <si>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</si>
  <si>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</si>
  <si>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</si>
  <si>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</si>
  <si>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</si>
  <si>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</si>
  <si>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</si>
  <si>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</si>
  <si>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</si>
  <si>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</si>
  <si>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</si>
  <si>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</si>
  <si>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</si>
  <si>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</si>
  <si>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</si>
  <si>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</si>
  <si>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</si>
  <si>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</si>
  <si>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</si>
  <si>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</si>
  <si>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</si>
  <si>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</si>
  <si>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</si>
  <si>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</si>
  <si>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</si>
  <si>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</si>
  <si>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</si>
  <si>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</si>
  <si>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</si>
  <si>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</si>
  <si>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</si>
  <si>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</si>
  <si>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</si>
  <si>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</si>
  <si>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</si>
  <si>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</si>
  <si>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</si>
  <si>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</si>
  <si>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</si>
  <si>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</si>
  <si>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</si>
  <si>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</si>
  <si>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</si>
  <si>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</si>
  <si>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</si>
  <si>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</si>
  <si>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</si>
  <si>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</si>
  <si>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</si>
  <si>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</si>
  <si>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</si>
  <si>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</si>
  <si>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</si>
  <si>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</si>
  <si>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</si>
  <si>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</si>
  <si>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</si>
  <si>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</si>
  <si>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</si>
  <si>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</si>
  <si>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</si>
  <si>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</si>
  <si>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</si>
  <si>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</si>
  <si>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</si>
  <si>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</si>
  <si>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</si>
  <si>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</si>
  <si>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</si>
  <si>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</si>
  <si>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</si>
  <si>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</si>
  <si>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</si>
  <si>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</si>
  <si>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</si>
  <si>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</si>
  <si>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</si>
  <si>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</si>
  <si>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</si>
  <si>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</si>
  <si>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</si>
  <si>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</si>
  <si>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</si>
  <si>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</si>
  <si>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</si>
  <si>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</si>
  <si>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</si>
  <si>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</si>
  <si>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</si>
  <si>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</si>
  <si>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</si>
  <si>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</si>
  <si>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</si>
  <si>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</si>
  <si>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</si>
  <si>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</si>
  <si>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</si>
  <si>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</si>
  <si>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</si>
  <si>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</si>
  <si>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</si>
  <si>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</si>
  <si>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</si>
  <si>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</si>
  <si>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</si>
  <si>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</si>
  <si>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</si>
  <si>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</si>
  <si>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</si>
  <si>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</si>
  <si>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</si>
  <si>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</si>
  <si>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</si>
  <si>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</si>
  <si>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</si>
  <si>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</si>
  <si>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</si>
  <si>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</si>
  <si>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</si>
  <si>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</si>
  <si>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</si>
  <si>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</si>
  <si>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</si>
  <si>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</si>
  <si>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</si>
  <si>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</si>
  <si>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</si>
  <si>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</si>
  <si>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</si>
  <si>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</si>
  <si>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</si>
  <si>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</si>
  <si>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</si>
  <si>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</si>
  <si>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</si>
  <si>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</si>
  <si>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</si>
  <si>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</si>
  <si>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</si>
  <si>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</si>
  <si>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</si>
  <si>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</si>
  <si>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</si>
  <si>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</si>
  <si>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</si>
  <si>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</si>
  <si>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</si>
  <si>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</si>
  <si>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</si>
  <si>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</si>
  <si>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</si>
  <si>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</si>
  <si>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</si>
  <si>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</si>
  <si>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</si>
  <si>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</si>
  <si>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</si>
  <si>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</si>
  <si>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</si>
  <si>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</si>
  <si>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</si>
  <si>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</si>
  <si>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</si>
  <si>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</si>
  <si>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</si>
  <si>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</si>
  <si>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</si>
  <si>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</si>
  <si>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</si>
  <si>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</si>
  <si>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</si>
  <si>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</si>
  <si>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</si>
  <si>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</si>
  <si>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</si>
  <si>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</si>
  <si>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</si>
  <si>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</si>
  <si>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</si>
  <si>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</si>
  <si>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</si>
  <si>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</si>
  <si>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</si>
  <si>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</si>
  <si>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</si>
  <si>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</si>
  <si>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</si>
  <si>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</si>
  <si>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</si>
  <si>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</si>
  <si>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</si>
  <si>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</si>
  <si>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</si>
  <si>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</si>
  <si>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</si>
  <si>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</si>
  <si>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</si>
  <si>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</si>
  <si>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</si>
  <si>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</si>
  <si>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</si>
  <si>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</si>
  <si>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</si>
  <si>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</si>
  <si>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</si>
  <si>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</si>
  <si>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</si>
  <si>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</si>
  <si>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</si>
  <si>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</si>
  <si>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</si>
  <si>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</si>
  <si>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</si>
  <si>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</si>
  <si>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</si>
  <si>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</si>
  <si>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</si>
  <si>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</si>
  <si>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</si>
  <si>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</si>
  <si>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</si>
  <si>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</si>
  <si>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</si>
  <si>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</si>
  <si>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</si>
  <si>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</si>
  <si>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</si>
  <si>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</si>
  <si>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</si>
  <si>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</si>
  <si>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</si>
  <si>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</si>
  <si>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</si>
  <si>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</si>
  <si>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</si>
  <si>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</si>
  <si>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</si>
  <si>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</si>
  <si>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</si>
  <si>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</si>
  <si>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</si>
  <si>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</si>
  <si>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</si>
  <si>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</si>
  <si>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</si>
  <si>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</si>
  <si>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</si>
  <si>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</si>
  <si>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</si>
  <si>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</si>
  <si>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</si>
  <si>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</si>
  <si>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</si>
  <si>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</si>
  <si>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</si>
  <si>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</si>
  <si>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</si>
  <si>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</si>
  <si>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</si>
  <si>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</si>
  <si>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</si>
  <si>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</si>
  <si>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</si>
  <si>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</si>
  <si>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</si>
  <si>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</si>
  <si>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</si>
  <si>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</si>
  <si>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</si>
  <si>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</si>
  <si>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</si>
  <si>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</si>
  <si>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</si>
  <si>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</si>
  <si>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</si>
  <si>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</si>
  <si>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</si>
  <si>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</si>
  <si>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</si>
  <si>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</si>
  <si>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</si>
  <si>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</si>
  <si>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</si>
  <si>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</si>
  <si>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</si>
  <si>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</si>
  <si>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</si>
  <si>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</si>
  <si>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</si>
  <si>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</si>
  <si>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</si>
  <si>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</si>
  <si>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</si>
  <si>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</si>
  <si>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</si>
  <si>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</si>
  <si>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</si>
  <si>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</si>
  <si>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</si>
  <si>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</si>
  <si>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</si>
  <si>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</si>
  <si>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</si>
  <si>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</si>
  <si>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</si>
  <si>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</si>
  <si>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</si>
  <si>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</si>
  <si>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</si>
  <si>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</si>
  <si>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</si>
  <si>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</si>
  <si>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</si>
  <si>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</si>
  <si>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</si>
  <si>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</si>
  <si>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</si>
  <si>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</si>
  <si>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</si>
  <si>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</si>
  <si>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</si>
  <si>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</si>
  <si>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</si>
  <si>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</si>
  <si>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</si>
  <si>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</si>
  <si>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</si>
  <si>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</si>
  <si>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</si>
  <si>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</si>
  <si>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</si>
  <si>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</si>
  <si>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</si>
  <si>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</si>
  <si>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</si>
  <si>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</si>
  <si>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</si>
  <si>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</si>
  <si>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</si>
  <si>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</si>
  <si>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</si>
  <si>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</si>
  <si>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</si>
  <si>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</si>
  <si>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</si>
  <si>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</si>
  <si>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</si>
  <si>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</si>
  <si>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</si>
  <si>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</si>
  <si>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</si>
  <si>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</si>
  <si>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</si>
  <si>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</si>
  <si>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</si>
  <si>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</si>
  <si>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</si>
  <si>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</si>
  <si>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</si>
  <si>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</si>
  <si>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</si>
  <si>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</si>
  <si>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</si>
  <si>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</si>
  <si>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</si>
  <si>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</si>
  <si>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</si>
  <si>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</si>
  <si>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</si>
  <si>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</si>
  <si>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</si>
  <si>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</si>
  <si>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</si>
  <si>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</si>
  <si>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</si>
  <si>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</si>
  <si>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</si>
  <si>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</si>
  <si>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</si>
  <si>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</si>
  <si>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</si>
  <si>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</si>
  <si>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</si>
  <si>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</si>
  <si>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</si>
  <si>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</si>
  <si>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</si>
  <si>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</si>
  <si>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</si>
  <si>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</si>
  <si>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</si>
  <si>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</si>
  <si>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</si>
  <si>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</si>
  <si>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</si>
  <si>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</si>
  <si>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</si>
  <si>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</si>
  <si>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</si>
  <si>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</si>
  <si>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</si>
  <si>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</si>
  <si>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</si>
  <si>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</si>
  <si>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</si>
  <si>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</si>
  <si>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</si>
  <si>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</si>
  <si>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</si>
  <si>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</si>
  <si>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</si>
  <si>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</si>
  <si>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</si>
  <si>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</si>
  <si>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</si>
  <si>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</si>
  <si>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</si>
  <si>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</si>
  <si>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</si>
  <si>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</si>
  <si>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</si>
  <si>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</si>
  <si>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</si>
  <si>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</si>
  <si>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</si>
  <si>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</si>
  <si>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</si>
  <si>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</si>
  <si>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</si>
  <si>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</si>
  <si>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</si>
  <si>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</si>
  <si>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</si>
  <si>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</si>
  <si>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</si>
  <si>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</si>
  <si>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</si>
  <si>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</si>
  <si>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</si>
  <si>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</si>
  <si>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</si>
  <si>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</si>
  <si>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</si>
  <si>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</si>
  <si>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</si>
  <si>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</si>
  <si>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</si>
  <si>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</si>
  <si>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</si>
  <si>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</si>
  <si>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</si>
  <si>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</si>
  <si>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</si>
  <si>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</si>
  <si>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</si>
  <si>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</si>
  <si>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</si>
  <si>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</si>
  <si>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</si>
  <si>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</si>
  <si>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</si>
  <si>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</si>
  <si>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</si>
  <si>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</si>
  <si>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</si>
  <si>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</si>
  <si>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</si>
  <si>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</si>
  <si>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</si>
  <si>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</si>
  <si>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</si>
  <si>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</si>
  <si>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</si>
  <si>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</si>
  <si>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</si>
  <si>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</si>
  <si>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</si>
  <si>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</si>
  <si>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</si>
  <si>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</si>
  <si>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</si>
  <si>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</si>
  <si>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</si>
  <si>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</si>
  <si>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</si>
  <si>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</si>
  <si>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</si>
  <si>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</si>
  <si>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</si>
  <si>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</si>
  <si>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</si>
  <si>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</si>
  <si>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</si>
  <si>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</si>
  <si>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</si>
  <si>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</si>
  <si>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</si>
  <si>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</si>
  <si>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</si>
  <si>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</si>
  <si>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</si>
  <si>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</si>
  <si>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</si>
  <si>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</si>
  <si>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</si>
  <si>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</si>
  <si>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</si>
  <si>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</si>
  <si>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</si>
  <si>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</si>
  <si>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</si>
  <si>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</si>
  <si>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</si>
  <si>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</si>
  <si>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</si>
  <si>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</si>
  <si>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</si>
  <si>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</si>
  <si>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</si>
  <si>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</si>
  <si>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</si>
  <si>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</si>
  <si>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</si>
  <si>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</si>
  <si>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</si>
  <si>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</si>
  <si>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</si>
  <si>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</si>
  <si>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</si>
  <si>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</si>
  <si>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</si>
  <si>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</si>
  <si>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</si>
  <si>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</si>
  <si>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</si>
  <si>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</si>
  <si>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</si>
  <si>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</si>
  <si>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</si>
  <si>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</si>
  <si>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</si>
  <si>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</si>
  <si>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</si>
  <si>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</si>
  <si>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</si>
  <si>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</si>
  <si>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</si>
  <si>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</si>
  <si>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</si>
  <si>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</si>
  <si>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</si>
  <si>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</si>
  <si>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</si>
  <si>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</si>
  <si>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</si>
  <si>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</si>
  <si>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</si>
  <si>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</si>
  <si>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</si>
  <si>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</si>
  <si>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</si>
  <si>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</si>
  <si>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</si>
  <si>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</si>
  <si>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</si>
  <si>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</si>
  <si>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</si>
  <si>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</si>
  <si>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</si>
  <si>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</si>
  <si>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</si>
  <si>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</si>
  <si>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</si>
  <si>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</si>
  <si>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</si>
  <si>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</si>
  <si>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</si>
  <si>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</si>
  <si>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</si>
  <si>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</si>
  <si>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</si>
  <si>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</si>
  <si>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</si>
  <si>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</si>
  <si>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</si>
  <si>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</si>
  <si>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</si>
  <si>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</si>
  <si>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</si>
  <si>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</si>
  <si>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</si>
  <si>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</si>
  <si>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</si>
  <si>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</si>
  <si>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</si>
  <si>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</si>
  <si>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</si>
  <si>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</si>
  <si>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</si>
  <si>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</si>
  <si>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</si>
  <si>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</si>
  <si>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</si>
  <si>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</si>
  <si>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</si>
  <si>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</si>
  <si>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</si>
  <si>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</si>
  <si>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</si>
  <si>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</si>
  <si>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</si>
  <si>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</si>
  <si>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</si>
  <si>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</si>
  <si>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</si>
  <si>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</si>
  <si>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</si>
  <si>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</si>
  <si>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</si>
  <si>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</si>
  <si>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</si>
  <si>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</si>
  <si>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</si>
  <si>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</si>
  <si>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</si>
  <si>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</si>
  <si>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</si>
  <si>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</si>
  <si>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</si>
  <si>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</si>
  <si>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</si>
  <si>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</si>
  <si>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</si>
  <si>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</si>
  <si>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</si>
  <si>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</si>
  <si>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</si>
  <si>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</si>
  <si>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</si>
  <si>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</si>
  <si>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</si>
  <si>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</si>
  <si>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</si>
  <si>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</si>
  <si>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</si>
  <si>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</si>
  <si>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</si>
  <si>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</si>
  <si>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</si>
  <si>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</si>
  <si>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</si>
  <si>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</si>
  <si>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</si>
  <si>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</si>
  <si>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</si>
  <si>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</si>
  <si>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</si>
  <si>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</si>
  <si>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</si>
  <si>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</si>
  <si>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</si>
  <si>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</si>
  <si>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</si>
  <si>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</si>
  <si>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</si>
  <si>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</si>
  <si>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</si>
  <si>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</si>
  <si>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</si>
  <si>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</si>
  <si>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</si>
  <si>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</si>
  <si>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</si>
  <si>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</si>
  <si>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</si>
  <si>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</si>
  <si>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</si>
  <si>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</si>
  <si>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</si>
  <si>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</si>
  <si>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</si>
  <si>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</si>
  <si>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</si>
  <si>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</si>
  <si>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</si>
  <si>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</si>
  <si>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</si>
  <si>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</si>
  <si>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</si>
  <si>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</si>
  <si>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</si>
  <si>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</si>
  <si>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</si>
  <si>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</si>
  <si>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</si>
  <si>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</si>
  <si>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</si>
  <si>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</si>
  <si>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</si>
  <si>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</si>
  <si>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</si>
  <si>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</si>
  <si>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</si>
  <si>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</si>
  <si>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</si>
  <si>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</si>
  <si>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</si>
  <si>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</si>
  <si>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</si>
  <si>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</si>
  <si>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</si>
  <si>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</si>
  <si>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</si>
  <si>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</si>
  <si>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</si>
  <si>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</si>
  <si>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</si>
  <si>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</si>
  <si>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</si>
  <si>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</si>
  <si>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</si>
  <si>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</si>
  <si>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</si>
  <si>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</si>
  <si>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</si>
  <si>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</si>
  <si>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</si>
  <si>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</si>
  <si>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</si>
  <si>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</si>
  <si>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</si>
  <si>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</si>
  <si>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</si>
  <si>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</si>
  <si>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</si>
  <si>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</si>
  <si>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</si>
  <si>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</si>
  <si>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</si>
  <si>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</si>
  <si>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</si>
  <si>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</si>
  <si>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</si>
  <si>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</si>
  <si>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</si>
  <si>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</si>
  <si>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</si>
  <si>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</si>
  <si>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</si>
  <si>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</si>
  <si>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</si>
  <si>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</si>
  <si>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</si>
  <si>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</si>
  <si>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</si>
  <si>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</si>
  <si>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</si>
  <si>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</si>
  <si>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</si>
  <si>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</si>
  <si>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</si>
  <si>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</si>
  <si>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</si>
  <si>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</si>
  <si>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</si>
  <si>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</si>
  <si>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</si>
  <si>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</si>
  <si>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</si>
  <si>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</si>
  <si>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</si>
  <si>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</si>
  <si>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</si>
  <si>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</si>
  <si>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</si>
  <si>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</si>
  <si>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</si>
  <si>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</si>
  <si>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</si>
  <si>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</si>
  <si>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</si>
  <si>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</si>
  <si>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</si>
  <si>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</si>
  <si>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</si>
  <si>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</si>
  <si>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</si>
  <si>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</si>
  <si>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</si>
  <si>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</si>
  <si>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</si>
  <si>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</si>
  <si>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</si>
  <si>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</si>
  <si>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</si>
  <si>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</si>
  <si>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</si>
  <si>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</si>
  <si>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</si>
  <si>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</si>
  <si>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</si>
  <si>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</si>
  <si>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</si>
  <si>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</si>
  <si>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</si>
  <si>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</si>
  <si>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</si>
  <si>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</si>
  <si>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</si>
  <si>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</si>
  <si>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</si>
  <si>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</si>
  <si>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</si>
  <si>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</si>
  <si>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</si>
  <si>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</si>
  <si>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</si>
  <si>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</si>
  <si>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</si>
  <si>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</si>
  <si>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</si>
  <si>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</si>
  <si>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</si>
  <si>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</si>
  <si>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</si>
  <si>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</si>
  <si>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</si>
  <si>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</si>
  <si>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</si>
  <si>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</si>
  <si>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</si>
  <si>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</si>
  <si>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</si>
  <si>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</si>
  <si>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</si>
  <si>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</si>
  <si>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</si>
  <si>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</si>
  <si>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</si>
  <si>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</si>
  <si>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</si>
  <si>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</si>
  <si>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</si>
  <si>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</si>
  <si>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</si>
  <si>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</si>
  <si>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</si>
  <si>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</si>
  <si>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</si>
  <si>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</si>
  <si>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</si>
  <si>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</si>
  <si>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</si>
  <si>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</si>
  <si>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</si>
  <si>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</si>
  <si>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</si>
  <si>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</si>
  <si>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</si>
  <si>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</si>
  <si>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</si>
  <si>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</si>
  <si>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</si>
  <si>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</si>
  <si>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</si>
  <si>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</si>
  <si>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</si>
  <si>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</si>
  <si>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</si>
  <si>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</si>
  <si>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</si>
  <si>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</si>
  <si>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</si>
  <si>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</si>
  <si>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</si>
  <si>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</si>
  <si>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</si>
  <si>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</si>
  <si>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</si>
  <si>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</si>
  <si>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</si>
  <si>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</si>
  <si>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</si>
  <si>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</si>
  <si>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</si>
  <si>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</si>
  <si>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</si>
  <si>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</si>
  <si>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</si>
  <si>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</si>
  <si>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</si>
  <si>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</si>
  <si>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</si>
  <si>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</si>
  <si>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</si>
  <si>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</si>
  <si>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</si>
  <si>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</si>
  <si>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</si>
  <si>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</si>
  <si>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</si>
  <si>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</si>
  <si>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</si>
  <si>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</si>
  <si>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</si>
  <si>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</si>
  <si>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</si>
  <si>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</si>
  <si>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</si>
  <si>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</si>
  <si>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</si>
  <si>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</si>
  <si>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</si>
  <si>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</si>
  <si>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</si>
  <si>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</si>
  <si>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</si>
  <si>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</si>
  <si>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</si>
  <si>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</si>
  <si>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</si>
  <si>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</si>
  <si>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</si>
  <si>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</si>
  <si>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</si>
  <si>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</si>
  <si>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</si>
  <si>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</si>
  <si>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</si>
  <si>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</si>
  <si>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</si>
  <si>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</si>
  <si>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</si>
  <si>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</si>
  <si>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</si>
  <si>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</si>
  <si>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</si>
  <si>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</si>
  <si>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</si>
  <si>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</si>
  <si>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</si>
  <si>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</si>
  <si>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</si>
  <si>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</si>
  <si>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</si>
  <si>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</si>
  <si>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</si>
  <si>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</si>
  <si>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</si>
  <si>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</si>
  <si>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</si>
  <si>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</si>
  <si>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</si>
  <si>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</si>
  <si>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</si>
  <si>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</si>
  <si>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</si>
  <si>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</si>
  <si>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</si>
  <si>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</si>
  <si>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</si>
  <si>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</si>
  <si>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</si>
  <si>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</si>
  <si>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</si>
  <si>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</si>
  <si>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</si>
  <si>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</si>
  <si>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</si>
  <si>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</si>
  <si>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</si>
  <si>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</si>
  <si>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</si>
  <si>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</si>
  <si>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</si>
  <si>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</si>
  <si>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</si>
  <si>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</si>
  <si>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</si>
  <si>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</si>
  <si>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</si>
  <si>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</si>
  <si>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</si>
  <si>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</si>
  <si>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</si>
  <si>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</si>
  <si>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</si>
  <si>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</si>
  <si>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</si>
  <si>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</si>
  <si>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</si>
  <si>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</si>
  <si>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</si>
  <si>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</si>
  <si>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</si>
  <si>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</si>
  <si>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</si>
  <si>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</si>
  <si>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</si>
  <si>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</si>
  <si>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</si>
  <si>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</si>
  <si>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</si>
  <si>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</si>
  <si>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</si>
  <si>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</si>
  <si>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</si>
  <si>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</si>
  <si>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</si>
  <si>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</si>
  <si>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</si>
  <si>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</si>
  <si>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</si>
  <si>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</si>
  <si>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</si>
  <si>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</si>
  <si>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</si>
  <si>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</si>
  <si>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</si>
  <si>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</si>
  <si>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</si>
  <si>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</si>
  <si>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</si>
  <si>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</si>
  <si>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</si>
  <si>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</si>
  <si>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</si>
  <si>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</si>
  <si>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</si>
  <si>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</si>
  <si>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</si>
  <si>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</si>
  <si>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</si>
  <si>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</si>
  <si>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</si>
  <si>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</si>
  <si>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</si>
  <si>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</si>
  <si>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</si>
  <si>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</si>
  <si>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</si>
  <si>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</si>
  <si>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</si>
  <si>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</si>
  <si>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</si>
  <si>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</si>
  <si>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</si>
  <si>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</si>
  <si>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</si>
  <si>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</si>
  <si>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</si>
  <si>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</si>
  <si>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</si>
  <si>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</si>
  <si>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</si>
  <si>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</si>
  <si>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</si>
  <si>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</si>
  <si>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</si>
  <si>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</si>
  <si>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</si>
  <si>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</si>
  <si>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</si>
  <si>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</si>
  <si>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</si>
  <si>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</si>
  <si>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</si>
  <si>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</si>
  <si>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</si>
  <si>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</si>
  <si>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</si>
  <si>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</si>
  <si>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</si>
  <si>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</si>
  <si>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</si>
  <si>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</si>
  <si>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</si>
  <si>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</si>
  <si>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</si>
  <si>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</si>
  <si>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</si>
  <si>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</si>
  <si>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</si>
  <si>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</si>
  <si>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</si>
  <si>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</si>
  <si>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</si>
  <si>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</si>
  <si>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</si>
  <si>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</si>
  <si>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</si>
  <si>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</si>
  <si>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</si>
  <si>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</si>
  <si>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</si>
  <si>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</si>
  <si>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</si>
  <si>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</si>
  <si>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</si>
  <si>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</si>
  <si>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</si>
  <si>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</si>
  <si>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</si>
  <si>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</si>
  <si>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</si>
  <si>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</si>
  <si>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</si>
  <si>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</si>
  <si>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</si>
  <si>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</si>
  <si>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</si>
  <si>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</si>
  <si>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</si>
  <si>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</si>
  <si>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</si>
  <si>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</si>
  <si>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</si>
  <si>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</si>
  <si>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</si>
  <si>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</si>
  <si>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</si>
  <si>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</si>
  <si>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</si>
  <si>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</si>
  <si>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</si>
  <si>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</si>
  <si>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</si>
  <si>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</si>
  <si>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</si>
  <si>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</si>
  <si>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</si>
  <si>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</si>
  <si>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</si>
  <si>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</si>
  <si>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</si>
  <si>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</si>
  <si>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</si>
  <si>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</si>
  <si>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</si>
  <si>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</si>
  <si>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</si>
  <si>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</si>
  <si>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</si>
  <si>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</si>
  <si>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</si>
  <si>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</si>
  <si>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</si>
  <si>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</si>
  <si>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</si>
  <si>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</si>
  <si>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</si>
  <si>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</si>
  <si>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</si>
  <si>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</si>
  <si>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</si>
  <si>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</si>
  <si>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</si>
  <si>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</si>
  <si>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</si>
  <si>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</si>
  <si>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</si>
  <si>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</si>
  <si>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</si>
  <si>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</si>
  <si>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</si>
  <si>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</si>
  <si>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</si>
  <si>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</si>
  <si>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</si>
  <si>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</si>
  <si>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</si>
  <si>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</si>
  <si>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</si>
  <si>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</si>
  <si>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</si>
  <si>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</si>
  <si>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</si>
  <si>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</si>
  <si>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</si>
  <si>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</si>
  <si>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</si>
  <si>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</si>
  <si>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</si>
  <si>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</si>
  <si>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</si>
  <si>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</si>
  <si>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</si>
  <si>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</si>
  <si>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</si>
  <si>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</si>
  <si>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</si>
  <si>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</si>
  <si>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</si>
  <si>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</si>
  <si>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</si>
  <si>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</si>
  <si>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</si>
  <si>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</si>
  <si>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</si>
  <si>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</si>
  <si>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</si>
  <si>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</si>
  <si>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</si>
  <si>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</si>
  <si>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</si>
  <si>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</si>
  <si>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</si>
  <si>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</si>
  <si>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</si>
  <si>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</si>
  <si>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</si>
  <si>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</si>
  <si>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</si>
  <si>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</si>
  <si>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</si>
  <si>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</si>
  <si>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</si>
  <si>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</si>
  <si>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</si>
  <si>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</si>
  <si>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</si>
  <si>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</si>
  <si>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</si>
  <si>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</si>
  <si>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</si>
  <si>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</si>
  <si>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</si>
  <si>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</si>
  <si>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</si>
  <si>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</si>
  <si>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</si>
  <si>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</si>
  <si>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</si>
  <si>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</si>
  <si>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</si>
  <si>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</si>
  <si>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</si>
  <si>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</si>
  <si>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</si>
  <si>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</si>
  <si>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</si>
  <si>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</si>
  <si>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</si>
  <si>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</si>
  <si>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</si>
  <si>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</si>
  <si>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</si>
  <si>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</si>
  <si>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</si>
  <si>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</si>
  <si>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</si>
  <si>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</si>
  <si>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</si>
  <si>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</si>
  <si>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</si>
  <si>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</si>
  <si>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</si>
  <si>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</si>
  <si>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</si>
  <si>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</si>
  <si>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</si>
  <si>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</si>
  <si>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</si>
  <si>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</si>
  <si>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</si>
  <si>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</si>
  <si>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</si>
  <si>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</si>
  <si>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</si>
  <si>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</si>
  <si>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</si>
  <si>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</si>
  <si>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</si>
  <si>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</si>
  <si>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</si>
  <si>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</si>
  <si>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</si>
  <si>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</si>
  <si>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</si>
  <si>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</si>
  <si>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</si>
  <si>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</si>
  <si>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</si>
  <si>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</si>
  <si>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</si>
  <si>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</si>
  <si>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</si>
  <si>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</si>
  <si>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</si>
  <si>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</si>
  <si>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</si>
  <si>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</si>
  <si>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</si>
  <si>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</si>
  <si>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</si>
  <si>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</si>
  <si>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</si>
  <si>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</si>
  <si>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</si>
  <si>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</si>
  <si>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</si>
  <si>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</si>
  <si>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</si>
  <si>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</si>
  <si>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</si>
  <si>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</si>
  <si>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</si>
  <si>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</si>
  <si>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</si>
  <si>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</si>
  <si>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</si>
  <si>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</si>
  <si>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</si>
  <si>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</si>
  <si>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</si>
  <si>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</si>
  <si>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</si>
  <si>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</si>
  <si>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</si>
  <si>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</si>
  <si>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</si>
  <si>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</si>
  <si>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</si>
  <si>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</si>
  <si>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</si>
  <si>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</si>
  <si>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</si>
  <si>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</si>
  <si>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</si>
  <si>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</si>
  <si>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</si>
  <si>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</si>
  <si>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</si>
  <si>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</si>
  <si>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</si>
  <si>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</si>
  <si>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</si>
  <si>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</si>
  <si>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</si>
  <si>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</si>
  <si>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</si>
  <si>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</si>
  <si>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</si>
  <si>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</si>
  <si>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</si>
  <si>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</si>
  <si>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</si>
  <si>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</si>
  <si>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</si>
  <si>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</si>
  <si>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</si>
  <si>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</si>
  <si>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</si>
  <si>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</si>
  <si>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</si>
  <si>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</si>
  <si>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</si>
  <si>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</si>
  <si>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</si>
  <si>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</si>
  <si>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</si>
  <si>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</si>
  <si>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</si>
  <si>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</si>
  <si>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</si>
  <si>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</si>
  <si>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</si>
  <si>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</si>
  <si>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</si>
  <si>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</si>
  <si>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</si>
  <si>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</si>
  <si>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</si>
  <si>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</si>
  <si>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</si>
  <si>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</si>
  <si>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</si>
  <si>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</si>
  <si>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</si>
  <si>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</si>
  <si>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</si>
  <si>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</si>
  <si>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</si>
  <si>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</si>
  <si>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</si>
  <si>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</si>
  <si>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</si>
  <si>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</si>
  <si>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</si>
  <si>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</si>
  <si>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</si>
  <si>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</si>
  <si>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</si>
  <si>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</si>
  <si>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</si>
  <si>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</si>
  <si>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</si>
  <si>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</si>
  <si>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</si>
  <si>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</si>
  <si>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</si>
  <si>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</si>
  <si>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</si>
  <si>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</si>
  <si>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</si>
  <si>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</si>
  <si>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</si>
  <si>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</si>
  <si>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</si>
  <si>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</si>
  <si>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</si>
  <si>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</si>
  <si>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</si>
  <si>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</si>
  <si>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</si>
  <si>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</si>
  <si>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</si>
  <si>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</si>
  <si>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</si>
  <si>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</si>
  <si>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</si>
  <si>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</si>
  <si>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</si>
  <si>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</si>
  <si>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</si>
  <si>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</si>
  <si>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</si>
  <si>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</si>
  <si>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</si>
  <si>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</si>
  <si>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</si>
  <si>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</si>
  <si>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</si>
  <si>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</si>
  <si>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</si>
  <si>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</si>
  <si>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</si>
  <si>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</si>
  <si>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</si>
  <si>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</si>
  <si>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</si>
  <si>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</si>
  <si>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</si>
  <si>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</si>
  <si>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</si>
  <si>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</si>
  <si>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</si>
  <si>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</si>
  <si>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</si>
  <si>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</si>
  <si>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</si>
  <si>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</si>
  <si>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</si>
  <si>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</si>
  <si>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</si>
  <si>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</si>
  <si>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</si>
  <si>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</si>
  <si>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</si>
  <si>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</si>
  <si>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</si>
  <si>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</si>
  <si>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</si>
  <si>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</si>
  <si>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</si>
  <si>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</si>
  <si>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</si>
  <si>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</si>
  <si>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</si>
  <si>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</si>
  <si>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</si>
  <si>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</si>
  <si>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</si>
  <si>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</si>
  <si>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</si>
  <si>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</si>
  <si>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</si>
  <si>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</si>
  <si>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</si>
  <si>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</si>
  <si>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</si>
  <si>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</si>
  <si>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</si>
  <si>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</si>
  <si>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</si>
  <si>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</si>
  <si>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</si>
  <si>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</si>
  <si>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</si>
  <si>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</si>
  <si>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</si>
  <si>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</si>
  <si>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</si>
  <si>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</si>
  <si>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</si>
  <si>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</si>
  <si>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</si>
  <si>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</si>
  <si>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</si>
  <si>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</si>
  <si>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</si>
  <si>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</si>
  <si>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</si>
  <si>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</si>
  <si>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</si>
  <si>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</si>
  <si>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</si>
  <si>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</si>
  <si>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</si>
  <si>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</si>
  <si>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</si>
  <si>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</si>
  <si>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</si>
  <si>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</si>
  <si>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</si>
  <si>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</si>
  <si>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</si>
  <si>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</si>
  <si>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</si>
  <si>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</si>
  <si>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</si>
  <si>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</si>
  <si>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</si>
  <si>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</si>
  <si>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</si>
  <si>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</si>
  <si>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</si>
  <si>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</si>
  <si>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</si>
  <si>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</si>
  <si>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</si>
  <si>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</si>
  <si>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</si>
  <si>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</si>
  <si>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</si>
  <si>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</si>
  <si>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</si>
  <si>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</si>
  <si>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</si>
  <si>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</si>
  <si>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</si>
  <si>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</si>
  <si>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</si>
  <si>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</si>
  <si>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</si>
  <si>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</si>
  <si>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</si>
  <si>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</si>
  <si>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</si>
  <si>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</si>
  <si>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</si>
  <si>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</si>
  <si>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</si>
  <si>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</si>
  <si>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</si>
  <si>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</si>
  <si>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</si>
  <si>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</si>
  <si>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</si>
  <si>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</si>
  <si>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</si>
  <si>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</si>
  <si>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</si>
  <si>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</si>
  <si>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</si>
  <si>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</si>
  <si>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</si>
  <si>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</si>
  <si>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</si>
  <si>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</si>
  <si>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</si>
  <si>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</si>
  <si>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</si>
  <si>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</si>
  <si>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</si>
  <si>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</si>
  <si>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</si>
  <si>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</si>
  <si>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</si>
  <si>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</si>
  <si>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</si>
  <si>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</si>
  <si>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</si>
  <si>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</si>
  <si>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</si>
  <si>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</si>
  <si>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</si>
  <si>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</si>
  <si>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</si>
  <si>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</si>
  <si>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</si>
  <si>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</si>
  <si>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</si>
  <si>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</si>
  <si>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</si>
  <si>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</si>
  <si>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</si>
  <si>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</si>
  <si>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</si>
  <si>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</si>
  <si>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</si>
  <si>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</si>
  <si>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</si>
  <si>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</si>
  <si>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</si>
  <si>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</si>
  <si>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</si>
  <si>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</si>
  <si>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</si>
  <si>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</si>
  <si>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</si>
  <si>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</si>
  <si>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</si>
  <si>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</si>
  <si>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</si>
  <si>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</si>
  <si>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</si>
  <si>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</si>
  <si>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</si>
  <si>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</si>
  <si>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</si>
  <si>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</si>
  <si>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</si>
  <si>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</si>
  <si>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</si>
  <si>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</si>
  <si>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</si>
  <si>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</si>
  <si>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</si>
  <si>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</si>
  <si>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</si>
  <si>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</si>
  <si>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</si>
  <si>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</si>
  <si>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</si>
  <si>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</si>
  <si>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</si>
  <si>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</si>
  <si>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</si>
  <si>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</si>
  <si>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</si>
  <si>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</si>
  <si>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</si>
  <si>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</si>
  <si>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</si>
  <si>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</si>
  <si>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</si>
  <si>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</si>
  <si>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</si>
  <si>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</si>
  <si>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</si>
  <si>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</si>
  <si>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</si>
  <si>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</si>
  <si>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</si>
  <si>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</si>
  <si>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</si>
  <si>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</si>
  <si>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</si>
  <si>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</si>
  <si>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</si>
  <si>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</si>
  <si>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</si>
  <si>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</si>
  <si>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</si>
  <si>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</si>
  <si>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</si>
  <si>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</si>
  <si>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</si>
  <si>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</si>
  <si>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</si>
  <si>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</si>
  <si>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</si>
  <si>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</si>
  <si>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</si>
  <si>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</si>
  <si>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</si>
  <si>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</si>
  <si>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</si>
  <si>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</si>
  <si>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</si>
  <si>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</si>
  <si>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</si>
  <si>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</si>
  <si>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</si>
  <si>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</si>
  <si>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</si>
  <si>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</si>
  <si>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</si>
  <si>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</si>
  <si>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</si>
  <si>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</si>
  <si>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</si>
  <si>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</si>
  <si>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</si>
  <si>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</si>
  <si>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</si>
  <si>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</si>
  <si>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</si>
  <si>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</si>
  <si>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</si>
  <si>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</si>
  <si>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</si>
  <si>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</si>
  <si>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</si>
  <si>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</si>
  <si>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</si>
  <si>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</si>
  <si>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</si>
  <si>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</si>
  <si>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</si>
  <si>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</si>
  <si>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</si>
  <si>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</si>
  <si>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</si>
  <si>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</si>
  <si>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</si>
  <si>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</si>
  <si>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</si>
  <si>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</si>
  <si>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</si>
  <si>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</si>
  <si>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</si>
  <si>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</si>
  <si>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</si>
  <si>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</si>
  <si>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</si>
  <si>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</si>
  <si>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</si>
  <si>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</si>
  <si>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</si>
  <si>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</si>
  <si>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</si>
  <si>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</si>
  <si>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</si>
  <si>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</si>
  <si>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</si>
  <si>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</si>
  <si>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</si>
  <si>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</si>
  <si>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</si>
  <si>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</si>
  <si>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</si>
  <si>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</si>
  <si>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</si>
  <si>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</si>
  <si>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</si>
  <si>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</si>
  <si>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</si>
  <si>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</si>
  <si>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</si>
  <si>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</si>
  <si>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</si>
  <si>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</si>
  <si>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</si>
  <si>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</si>
  <si>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</si>
  <si>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</si>
  <si>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</si>
  <si>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</si>
  <si>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</si>
  <si>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</si>
  <si>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</si>
  <si>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</si>
  <si>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</si>
  <si>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</si>
  <si>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</si>
  <si>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</si>
  <si>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</si>
  <si>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</si>
  <si>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</si>
  <si>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</si>
  <si>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</si>
  <si>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</si>
  <si>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</si>
  <si>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</si>
  <si>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</si>
  <si>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</si>
  <si>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</si>
  <si>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</si>
  <si>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</si>
  <si>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</si>
  <si>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</si>
  <si>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</si>
  <si>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</si>
  <si>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</si>
  <si>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</si>
  <si>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</si>
  <si>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</si>
  <si>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</si>
  <si>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</si>
  <si>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</si>
  <si>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</si>
  <si>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</si>
  <si>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</si>
  <si>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</si>
  <si>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</si>
  <si>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</si>
  <si>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</si>
  <si>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</si>
  <si>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</si>
  <si>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</si>
  <si>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</si>
  <si>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</si>
  <si>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</si>
  <si>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</si>
  <si>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</si>
  <si>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</si>
  <si>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</si>
  <si>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</si>
  <si>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</si>
  <si>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</si>
  <si>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</si>
  <si>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</si>
  <si>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</si>
  <si>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</si>
  <si>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</si>
  <si>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</si>
  <si>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</si>
  <si>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</si>
  <si>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</si>
  <si>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</si>
  <si>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</si>
  <si>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</si>
  <si>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</si>
  <si>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</si>
  <si>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</si>
  <si>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</si>
  <si>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</si>
  <si>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</si>
  <si>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</si>
  <si>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</si>
  <si>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</si>
  <si>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</si>
  <si>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</si>
  <si>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</si>
  <si>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</si>
  <si>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</si>
  <si>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</si>
  <si>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</si>
  <si>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</si>
  <si>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</si>
  <si>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</si>
  <si>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</si>
  <si>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</si>
  <si>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</si>
  <si>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</si>
  <si>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</si>
  <si>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</si>
  <si>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</si>
  <si>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</si>
  <si>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</si>
  <si>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</si>
  <si>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</si>
  <si>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</si>
  <si>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</si>
  <si>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</si>
  <si>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</si>
  <si>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</si>
  <si>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</si>
  <si>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</si>
  <si>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</si>
  <si>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</si>
  <si>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</si>
  <si>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</si>
  <si>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</si>
  <si>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</si>
  <si>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</si>
  <si>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</si>
  <si>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</si>
  <si>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</si>
  <si>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</si>
  <si>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</si>
  <si>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</si>
  <si>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</si>
  <si>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</si>
  <si>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</si>
  <si>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</si>
  <si>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</si>
  <si>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</si>
  <si>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</si>
  <si>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</si>
  <si>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</si>
  <si>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</si>
  <si>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</si>
  <si>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</si>
  <si>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</si>
  <si>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</si>
  <si>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</si>
  <si>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</si>
  <si>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</si>
  <si>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</si>
  <si>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</si>
  <si>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</si>
  <si>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</si>
  <si>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</si>
  <si>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</si>
  <si>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</si>
  <si>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</si>
  <si>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</si>
  <si>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</si>
  <si>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</si>
  <si>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</si>
  <si>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</si>
  <si>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</si>
  <si>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</si>
  <si>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</si>
  <si>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</si>
  <si>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</si>
  <si>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</si>
  <si>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</si>
  <si>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</si>
  <si>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</si>
  <si>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</si>
  <si>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</si>
  <si>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</si>
  <si>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</si>
  <si>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</si>
  <si>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</si>
  <si>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</si>
  <si>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</si>
  <si>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</si>
  <si>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</si>
  <si>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</si>
  <si>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</si>
  <si>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</si>
  <si>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</si>
  <si>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</si>
  <si>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</si>
  <si>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</si>
  <si>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</si>
  <si>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</si>
  <si>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</si>
  <si>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</si>
  <si>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</si>
  <si>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</si>
  <si>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</si>
  <si>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</si>
  <si>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</si>
  <si>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</si>
  <si>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</si>
  <si>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</si>
  <si>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</si>
  <si>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</si>
  <si>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</si>
  <si>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</si>
  <si>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</si>
  <si>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</si>
  <si>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</si>
  <si>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</si>
  <si>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</si>
  <si>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</si>
  <si>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</si>
  <si>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</si>
  <si>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</si>
  <si>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</si>
  <si>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</si>
  <si>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</si>
  <si>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</si>
  <si>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</si>
  <si>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</si>
  <si>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</si>
  <si>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</si>
  <si>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</si>
  <si>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</si>
  <si>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</si>
  <si>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</si>
  <si>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</si>
  <si>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</si>
  <si>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</si>
  <si>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</si>
  <si>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</si>
  <si>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</si>
  <si>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</si>
  <si>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</si>
  <si>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</si>
  <si>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</si>
  <si>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</si>
  <si>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</si>
  <si>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</si>
  <si>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</si>
  <si>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</si>
  <si>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</si>
  <si>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</si>
  <si>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</si>
  <si>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</si>
  <si>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</si>
  <si>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</si>
  <si>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</si>
  <si>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</si>
  <si>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</si>
  <si>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</si>
  <si>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</si>
  <si>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</si>
  <si>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</si>
  <si>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</si>
  <si>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</si>
  <si>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</si>
  <si>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</si>
  <si>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</si>
  <si>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</si>
  <si>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</si>
  <si>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</si>
  <si>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</si>
  <si>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</si>
  <si>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</si>
  <si>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</si>
  <si>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</si>
  <si>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</si>
  <si>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</si>
  <si>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</si>
  <si>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</si>
  <si>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</si>
  <si>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</si>
  <si>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</si>
  <si>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</si>
  <si>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</si>
  <si>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</si>
  <si>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</si>
  <si>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</si>
  <si>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</si>
  <si>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</si>
  <si>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</si>
  <si>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</si>
  <si>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</si>
  <si>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</si>
  <si>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</si>
  <si>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</si>
  <si>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</si>
  <si>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</si>
  <si>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</si>
  <si>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</si>
  <si>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</si>
  <si>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</si>
  <si>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</si>
  <si>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</si>
  <si>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</si>
  <si>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</si>
  <si>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</si>
  <si>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</si>
  <si>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</si>
  <si>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</si>
  <si>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</si>
  <si>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</si>
  <si>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</si>
  <si>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</si>
  <si>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</si>
  <si>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</si>
  <si>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</si>
  <si>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</si>
  <si>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</si>
  <si>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</si>
  <si>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</si>
  <si>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</si>
  <si>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</si>
  <si>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</si>
  <si>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</si>
  <si>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</si>
  <si>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</si>
  <si>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</si>
  <si>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</si>
  <si>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</si>
  <si>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</si>
  <si>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</si>
  <si>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</si>
  <si>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</si>
  <si>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</si>
  <si>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</si>
  <si>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</si>
  <si>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</si>
  <si>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</si>
  <si>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</si>
  <si>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</si>
  <si>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</si>
  <si>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</si>
  <si>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</si>
  <si>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</si>
  <si>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</si>
  <si>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</si>
  <si>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</si>
  <si>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</si>
  <si>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</si>
  <si>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</si>
  <si>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</si>
  <si>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</si>
  <si>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</si>
  <si>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</si>
  <si>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</si>
  <si>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</si>
  <si>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</si>
  <si>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</si>
  <si>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</si>
  <si>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</si>
  <si>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</si>
  <si>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</si>
  <si>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</si>
  <si>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</si>
  <si>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</si>
  <si>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</si>
  <si>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</si>
  <si>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</si>
  <si>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</si>
  <si>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</si>
  <si>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</si>
  <si>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</si>
  <si>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</si>
  <si>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</si>
  <si>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</si>
  <si>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</si>
  <si>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</si>
  <si>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</si>
  <si>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</si>
  <si>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</si>
  <si>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</si>
  <si>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</si>
  <si>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</si>
  <si>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</si>
  <si>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</si>
  <si>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</si>
  <si>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</si>
  <si>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</si>
  <si>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</si>
  <si>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</si>
  <si>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</si>
  <si>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</si>
  <si>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</si>
  <si>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</si>
  <si>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</si>
  <si>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</si>
  <si>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</si>
  <si>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</si>
  <si>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</si>
  <si>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</si>
  <si>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</si>
  <si>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</si>
  <si>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</si>
  <si>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</si>
  <si>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</si>
  <si>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</si>
  <si>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</si>
  <si>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</si>
  <si>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</si>
  <si>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</si>
  <si>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</si>
  <si>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</si>
  <si>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</si>
  <si>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</si>
  <si>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</si>
  <si>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</si>
  <si>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</si>
  <si>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</si>
  <si>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</si>
  <si>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</si>
  <si>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</si>
  <si>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</si>
  <si>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</si>
  <si>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</si>
  <si>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</si>
  <si>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</si>
  <si>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</si>
  <si>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</si>
  <si>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</si>
  <si>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</si>
  <si>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</si>
  <si>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</si>
  <si>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</si>
  <si>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</si>
  <si>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</si>
  <si>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</si>
  <si>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</si>
  <si>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</si>
  <si>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</si>
  <si>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</si>
  <si>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</si>
  <si>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</si>
  <si>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</si>
  <si>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</si>
  <si>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</si>
  <si>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</si>
  <si>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</si>
  <si>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</si>
  <si>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</si>
  <si>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</si>
  <si>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</si>
  <si>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</si>
  <si>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</si>
  <si>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</si>
  <si>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</si>
  <si>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</si>
  <si>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</si>
  <si>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</si>
  <si>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</si>
  <si>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</si>
  <si>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</si>
  <si>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</si>
  <si>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</si>
  <si>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</si>
  <si>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</si>
  <si>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</si>
  <si>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</si>
  <si>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</si>
  <si>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</si>
  <si>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</si>
  <si>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</si>
  <si>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</si>
  <si>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</si>
  <si>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</si>
  <si>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</si>
  <si>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</si>
  <si>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</si>
  <si>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</si>
  <si>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</si>
  <si>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</si>
  <si>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</si>
  <si>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</si>
  <si>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</si>
  <si>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</si>
  <si>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</si>
  <si>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</si>
  <si>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</si>
  <si>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</si>
  <si>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</si>
  <si>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</si>
  <si>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</si>
  <si>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</si>
  <si>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</si>
  <si>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</si>
  <si>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</si>
  <si>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</si>
  <si>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</si>
  <si>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</si>
  <si>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</si>
  <si>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</si>
  <si>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</si>
  <si>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</si>
  <si>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</si>
  <si>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</si>
  <si>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</si>
  <si>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</si>
  <si>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</si>
  <si>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</si>
  <si>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</si>
  <si>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</si>
  <si>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</si>
  <si>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</si>
  <si>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</si>
  <si>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</si>
  <si>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</si>
  <si>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</si>
  <si>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</si>
  <si>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</si>
  <si>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</si>
  <si>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</si>
  <si>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</si>
  <si>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</si>
  <si>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</si>
  <si>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</si>
  <si>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</si>
  <si>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</si>
  <si>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</si>
  <si>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</si>
  <si>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</si>
  <si>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</si>
  <si>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</si>
  <si>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</si>
  <si>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</si>
  <si>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</si>
  <si>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</si>
  <si>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</si>
  <si>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</si>
  <si>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</si>
  <si>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</si>
  <si>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</si>
  <si>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</si>
  <si>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</si>
  <si>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</si>
  <si>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</si>
  <si>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</si>
  <si>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</si>
  <si>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</si>
  <si>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</si>
  <si>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</si>
  <si>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</si>
  <si>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</si>
  <si>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</si>
  <si>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</si>
  <si>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</si>
  <si>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</si>
  <si>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</si>
  <si>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</si>
  <si>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</si>
  <si>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</si>
  <si>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</si>
  <si>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</si>
  <si>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</si>
  <si>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</si>
  <si>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</si>
  <si>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</si>
  <si>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</si>
  <si>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</si>
  <si>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</si>
  <si>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</si>
  <si>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</si>
  <si>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</si>
  <si>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</si>
  <si>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</si>
  <si>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</si>
  <si>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</si>
  <si>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</si>
  <si>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</si>
  <si>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</si>
  <si>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</si>
  <si>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</si>
  <si>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</si>
  <si>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</si>
  <si>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</si>
  <si>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</si>
  <si>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</si>
  <si>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</si>
  <si>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</si>
  <si>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</si>
  <si>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</si>
  <si>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</si>
  <si>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</si>
  <si>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</si>
  <si>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</si>
  <si>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</si>
  <si>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</si>
  <si>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</si>
  <si>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</si>
  <si>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</si>
  <si>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</si>
  <si>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</si>
  <si>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</si>
  <si>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</si>
  <si>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</si>
  <si>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</si>
  <si>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</si>
  <si>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</si>
  <si>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</si>
  <si>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</si>
  <si>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</si>
  <si>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</si>
  <si>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</si>
  <si>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</si>
  <si>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</si>
  <si>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</si>
  <si>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</si>
  <si>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</si>
  <si>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</si>
  <si>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</si>
  <si>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</si>
  <si>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</si>
  <si>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</si>
  <si>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</si>
  <si>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</si>
  <si>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</si>
  <si>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</si>
  <si>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</si>
  <si>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</si>
  <si>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</si>
  <si>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</si>
  <si>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</si>
  <si>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</si>
  <si>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</si>
  <si>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</si>
  <si>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</si>
  <si>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</si>
  <si>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</si>
  <si>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</si>
  <si>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</si>
  <si>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</si>
  <si>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</si>
  <si>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</si>
  <si>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</si>
  <si>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</si>
  <si>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</si>
  <si>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</si>
  <si>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</si>
  <si>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</si>
  <si>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</si>
  <si>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</si>
  <si>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</si>
  <si>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</si>
  <si>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</si>
  <si>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</si>
  <si>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</si>
  <si>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</si>
  <si>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</si>
  <si>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</si>
  <si>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</si>
  <si>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</si>
  <si>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</si>
  <si>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</si>
  <si>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</si>
  <si>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</si>
  <si>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</si>
  <si>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</si>
  <si>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</si>
  <si>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</si>
  <si>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</si>
  <si>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</si>
  <si>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</si>
  <si>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</si>
  <si>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</si>
  <si>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</si>
  <si>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</si>
  <si>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</si>
  <si>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</si>
  <si>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</si>
  <si>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</si>
  <si>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</si>
  <si>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</si>
  <si>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</si>
  <si>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</si>
  <si>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</si>
  <si>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</si>
  <si>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</si>
  <si>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</si>
  <si>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</si>
  <si>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</si>
  <si>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</si>
  <si>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</si>
  <si>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</si>
  <si>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</si>
  <si>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</si>
  <si>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</si>
  <si>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</si>
  <si>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</si>
  <si>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</si>
  <si>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</si>
  <si>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</si>
  <si>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</si>
  <si>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</si>
  <si>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</si>
  <si>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</si>
  <si>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</si>
  <si>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</si>
  <si>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</si>
  <si>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</si>
  <si>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</si>
  <si>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</si>
  <si>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</si>
  <si>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</si>
  <si>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</si>
  <si>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</si>
  <si>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</si>
  <si>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</si>
  <si>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</si>
  <si>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</si>
  <si>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</si>
  <si>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</si>
  <si>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</si>
  <si>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</si>
  <si>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</si>
  <si>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</si>
  <si>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</si>
  <si>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</si>
  <si>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</si>
  <si>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</si>
  <si>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</si>
  <si>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</si>
  <si>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</si>
  <si>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</si>
  <si>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</si>
  <si>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</si>
  <si>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</si>
  <si>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</si>
  <si>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</si>
  <si>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</si>
  <si>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</si>
  <si>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</si>
  <si>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</si>
  <si>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</si>
  <si>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</si>
  <si>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</si>
  <si>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</si>
  <si>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</si>
  <si>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</si>
  <si>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</si>
  <si>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</si>
  <si>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</si>
  <si>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</si>
  <si>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</si>
  <si>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</si>
  <si>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</si>
  <si>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</si>
  <si>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</si>
  <si>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</si>
  <si>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</si>
  <si>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</si>
  <si>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</si>
  <si>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</si>
  <si>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</si>
  <si>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</si>
  <si>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</si>
  <si>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</si>
  <si>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</si>
  <si>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</si>
  <si>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</si>
  <si>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</si>
  <si>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</si>
  <si>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</si>
  <si>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</si>
  <si>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</si>
  <si>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</si>
  <si>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</si>
  <si>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</si>
  <si>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</si>
  <si>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</si>
  <si>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</si>
  <si>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</si>
  <si>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</si>
  <si>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</si>
  <si>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</si>
  <si>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</si>
  <si>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</si>
  <si>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</si>
  <si>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</si>
  <si>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</si>
  <si>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</si>
  <si>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</si>
  <si>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</si>
  <si>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</si>
  <si>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</si>
  <si>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</si>
  <si>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</si>
  <si>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</si>
  <si>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</si>
  <si>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</si>
  <si>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</si>
  <si>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</si>
  <si>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</si>
  <si>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</si>
  <si>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</si>
  <si>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</si>
  <si>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</si>
  <si>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</si>
  <si>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</si>
  <si>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</si>
  <si>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</si>
  <si>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</si>
  <si>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</si>
  <si>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</si>
  <si>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</si>
  <si>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</si>
  <si>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</si>
  <si>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</si>
  <si>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</si>
  <si>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</si>
  <si>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</si>
  <si>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</si>
  <si>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</si>
  <si>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</si>
  <si>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</si>
  <si>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</si>
  <si>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</si>
  <si>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</si>
  <si>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</si>
  <si>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</si>
  <si>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</si>
  <si>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</si>
  <si>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</si>
  <si>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</si>
  <si>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</si>
  <si>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</si>
  <si>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</si>
  <si>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</si>
  <si>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</si>
  <si>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</si>
  <si>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</si>
  <si>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</si>
  <si>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</si>
  <si>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</si>
  <si>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</si>
  <si>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</si>
  <si>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</si>
  <si>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</si>
  <si>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</si>
  <si>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</si>
  <si>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</si>
  <si>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</si>
  <si>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</si>
  <si>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</si>
  <si>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</si>
  <si>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</si>
  <si>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</si>
  <si>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</si>
  <si>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</si>
  <si>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</si>
  <si>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</si>
  <si>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</si>
  <si>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</si>
  <si>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</si>
  <si>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</si>
  <si>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</si>
  <si>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</si>
  <si>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</si>
  <si>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</si>
  <si>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</si>
  <si>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</si>
  <si>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</si>
  <si>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</si>
  <si>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</si>
  <si>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</si>
  <si>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</si>
  <si>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</si>
  <si>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</si>
  <si>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</si>
  <si>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</si>
  <si>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</si>
  <si>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</si>
  <si>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</si>
  <si>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</si>
  <si>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</si>
  <si>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</si>
  <si>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</si>
  <si>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</si>
  <si>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</si>
  <si>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</si>
  <si>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</si>
  <si>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</si>
  <si>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</si>
  <si>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</si>
  <si>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</si>
  <si>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</si>
  <si>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</si>
  <si>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</si>
  <si>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</si>
  <si>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</si>
  <si>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</si>
  <si>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</si>
  <si>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</si>
  <si>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</si>
  <si>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</si>
  <si>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</si>
  <si>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</si>
  <si>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</si>
  <si>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</si>
  <si>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</si>
  <si>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</si>
  <si>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</si>
  <si>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</si>
  <si>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</si>
  <si>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</si>
  <si>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</si>
  <si>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</si>
  <si>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</si>
  <si>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</si>
  <si>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</si>
  <si>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</si>
  <si>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</si>
  <si>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</si>
  <si>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</si>
  <si>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</si>
  <si>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</si>
  <si>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</si>
  <si>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</si>
  <si>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</si>
  <si>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</si>
  <si>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</si>
  <si>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</si>
  <si>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</si>
  <si>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</si>
  <si>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</si>
  <si>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</si>
  <si>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</si>
  <si>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</si>
  <si>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</si>
  <si>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</si>
  <si>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</si>
  <si>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</si>
  <si>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</si>
  <si>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</si>
  <si>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</si>
  <si>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</si>
  <si>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</si>
  <si>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</si>
  <si>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</si>
  <si>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</si>
  <si>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</si>
  <si>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</si>
  <si>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</si>
  <si>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</si>
  <si>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</si>
  <si>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</si>
  <si>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</si>
  <si>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</si>
  <si>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</si>
  <si>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</si>
  <si>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</si>
  <si>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</si>
  <si>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</si>
  <si>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</si>
  <si>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</si>
  <si>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</si>
  <si>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</si>
  <si>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</si>
  <si>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</si>
  <si>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</si>
  <si>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</si>
  <si>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</si>
  <si>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</si>
  <si>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</si>
  <si>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</si>
  <si>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</si>
  <si>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</si>
  <si>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</si>
  <si>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</si>
  <si>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</si>
  <si>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</si>
  <si>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</si>
  <si>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</si>
  <si>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</si>
  <si>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</si>
  <si>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</si>
  <si>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</si>
  <si>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</si>
  <si>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</si>
  <si>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</si>
  <si>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</si>
  <si>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</si>
  <si>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</si>
  <si>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</si>
  <si>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</si>
  <si>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</si>
  <si>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</si>
  <si>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</si>
  <si>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</si>
  <si>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</si>
  <si>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</si>
  <si>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</si>
  <si>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</si>
  <si>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</si>
  <si>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</si>
  <si>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</si>
  <si>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</si>
  <si>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</si>
  <si>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</si>
  <si>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</si>
  <si>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</si>
  <si>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</si>
  <si>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</si>
  <si>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</si>
  <si>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</si>
  <si>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</si>
  <si>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</si>
  <si>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</si>
  <si>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</si>
  <si>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</si>
  <si>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</si>
  <si>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</si>
  <si>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</si>
  <si>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</si>
  <si>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</si>
  <si>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</si>
  <si>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</si>
  <si>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</si>
  <si>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</si>
  <si>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</si>
  <si>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</si>
  <si>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</si>
  <si>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</si>
  <si>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</si>
  <si>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</si>
  <si>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</si>
  <si>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</si>
  <si>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</si>
  <si>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</si>
  <si>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</si>
  <si>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</si>
  <si>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</si>
  <si>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</si>
  <si>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</si>
  <si>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</si>
  <si>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</si>
  <si>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</si>
  <si>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</si>
  <si>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</si>
  <si>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</si>
  <si>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</si>
  <si>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</si>
  <si>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</si>
  <si>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</si>
  <si>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</si>
  <si>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</si>
  <si>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</si>
  <si>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</si>
  <si>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</si>
  <si>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</si>
  <si>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</si>
  <si>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</si>
  <si>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</si>
  <si>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</si>
  <si>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</si>
  <si>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</si>
  <si>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</si>
  <si>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</si>
  <si>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</si>
  <si>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</si>
  <si>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</si>
  <si>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</si>
  <si>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</si>
  <si>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</si>
  <si>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</si>
  <si>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</si>
  <si>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</si>
  <si>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</si>
  <si>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</si>
  <si>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</si>
  <si>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</si>
  <si>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</si>
  <si>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</si>
  <si>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</si>
  <si>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</si>
  <si>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</si>
  <si>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</si>
  <si>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</si>
  <si>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</si>
  <si>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</si>
  <si>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</si>
  <si>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</si>
  <si>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</si>
  <si>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</si>
  <si>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</si>
  <si>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</si>
  <si>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</si>
  <si>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</si>
  <si>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</si>
  <si>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</si>
  <si>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</si>
  <si>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</si>
  <si>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</si>
  <si>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</si>
  <si>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</si>
  <si>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</si>
  <si>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</si>
  <si>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</si>
  <si>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</si>
  <si>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</si>
  <si>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</si>
  <si>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</si>
  <si>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</si>
  <si>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</si>
  <si>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</si>
  <si>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</si>
  <si>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</si>
  <si>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</si>
  <si>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</si>
  <si>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</si>
  <si>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</si>
  <si>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</si>
  <si>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</si>
  <si>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</si>
  <si>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</si>
  <si>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</si>
  <si>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</si>
  <si>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</si>
  <si>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</si>
  <si>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</si>
  <si>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</si>
  <si>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</si>
  <si>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</si>
  <si>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</si>
  <si>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</si>
  <si>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</si>
  <si>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</si>
  <si>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</si>
  <si>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</si>
  <si>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</si>
  <si>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</si>
  <si>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</si>
  <si>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</si>
  <si>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</si>
  <si>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</si>
  <si>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</si>
  <si>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</si>
  <si>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</si>
  <si>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</si>
  <si>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</si>
  <si>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</si>
  <si>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</si>
  <si>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</si>
  <si>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</si>
  <si>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</si>
  <si>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</si>
  <si>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</si>
  <si>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</si>
  <si>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</si>
  <si>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</si>
  <si>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</si>
  <si>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</si>
  <si>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</si>
  <si>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</si>
  <si>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</si>
  <si>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</si>
  <si>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</si>
  <si>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</si>
  <si>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</si>
  <si>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</si>
  <si>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</si>
  <si>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</si>
  <si>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</si>
  <si>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</si>
  <si>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</si>
  <si>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</si>
  <si>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</si>
  <si>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</si>
  <si>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</si>
  <si>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</si>
  <si>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</si>
  <si>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</si>
  <si>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</si>
  <si>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</si>
  <si>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</si>
  <si>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</si>
  <si>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</si>
  <si>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</si>
  <si>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</si>
  <si>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</si>
  <si>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</si>
  <si>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</si>
  <si>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</si>
  <si>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</si>
  <si>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</si>
  <si>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</si>
  <si>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</si>
  <si>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</si>
  <si>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</si>
  <si>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</si>
  <si>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</si>
  <si>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</si>
  <si>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</si>
  <si>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</si>
  <si>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</si>
  <si>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</si>
  <si>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</si>
  <si>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</si>
  <si>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</si>
  <si>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</si>
  <si>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</si>
  <si>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</si>
  <si>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</si>
  <si>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</si>
  <si>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</si>
  <si>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</si>
  <si>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</si>
  <si>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</si>
  <si>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</si>
  <si>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</si>
  <si>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</si>
  <si>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</si>
  <si>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</si>
  <si>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</si>
  <si>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</si>
  <si>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</si>
  <si>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</si>
  <si>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</si>
  <si>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</si>
  <si>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</si>
  <si>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</si>
  <si>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</si>
  <si>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</si>
  <si>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</si>
  <si>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</si>
  <si>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</si>
  <si>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</si>
  <si>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</si>
  <si>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</si>
  <si>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</si>
  <si>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</si>
  <si>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</si>
  <si>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</si>
  <si>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</si>
  <si>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</si>
  <si>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</si>
  <si>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</si>
  <si>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</si>
  <si>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</si>
  <si>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</si>
  <si>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</si>
  <si>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</si>
  <si>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</si>
  <si>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</si>
  <si>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</si>
  <si>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</si>
  <si>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</si>
  <si>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</si>
  <si>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</si>
  <si>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</si>
  <si>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</si>
  <si>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</si>
  <si>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</si>
  <si>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</si>
  <si>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</si>
  <si>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</si>
  <si>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</si>
  <si>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</si>
  <si>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</si>
  <si>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</si>
  <si>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</si>
  <si>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</si>
  <si>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</si>
  <si>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</si>
  <si>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</si>
  <si>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</si>
  <si>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</si>
  <si>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</si>
  <si>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</si>
  <si>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</si>
  <si>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</si>
  <si>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</si>
  <si>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</si>
  <si>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</si>
  <si>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</si>
  <si>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</si>
  <si>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</si>
  <si>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</si>
  <si>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</si>
  <si>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</si>
  <si>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</si>
  <si>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</si>
  <si>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</si>
  <si>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</si>
  <si>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</si>
  <si>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</si>
  <si>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</si>
  <si>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</si>
  <si>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</si>
  <si>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</si>
  <si>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</si>
  <si>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</si>
  <si>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</si>
  <si>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</si>
  <si>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</si>
  <si>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</si>
  <si>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</si>
  <si>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</si>
  <si>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</si>
  <si>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</si>
  <si>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</si>
  <si>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</si>
  <si>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</si>
  <si>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</si>
  <si>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</si>
  <si>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</si>
  <si>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</si>
  <si>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</si>
  <si>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</si>
  <si>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</si>
  <si>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</si>
  <si>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</si>
  <si>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</si>
  <si>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</si>
  <si>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</si>
  <si>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</si>
  <si>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</si>
  <si>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</si>
  <si>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</si>
  <si>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</si>
  <si>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</si>
  <si>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</si>
  <si>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</si>
  <si>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</si>
  <si>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</si>
  <si>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</si>
  <si>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</si>
  <si>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</si>
  <si>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</si>
  <si>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</si>
  <si>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</si>
  <si>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</si>
  <si>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</si>
  <si>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</si>
  <si>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</si>
  <si>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</si>
  <si>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</si>
  <si>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</si>
  <si>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</si>
  <si>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</si>
  <si>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</si>
  <si>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</si>
  <si>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</si>
  <si>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</si>
  <si>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</si>
  <si>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</si>
  <si>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</si>
  <si>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</si>
  <si>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</si>
  <si>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</si>
  <si>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</si>
  <si>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</si>
  <si>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</si>
  <si>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</si>
  <si>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</si>
  <si>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</si>
  <si>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</si>
  <si>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</si>
  <si>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</si>
  <si>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</si>
  <si>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</si>
  <si>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</si>
  <si>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</si>
  <si>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</si>
  <si>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</si>
  <si>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</si>
  <si>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</si>
  <si>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</si>
  <si>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</si>
  <si>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</si>
  <si>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</si>
  <si>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</si>
  <si>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</si>
  <si>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</si>
  <si>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</si>
  <si>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</si>
  <si>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</si>
  <si>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</si>
  <si>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</si>
  <si>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</si>
  <si>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</si>
  <si>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</si>
  <si>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</si>
  <si>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</si>
  <si>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</si>
  <si>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</si>
  <si>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</si>
  <si>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</si>
  <si>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</si>
  <si>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</si>
  <si>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</si>
  <si>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</si>
  <si>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</si>
  <si>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</si>
  <si>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</si>
  <si>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</si>
  <si>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</si>
  <si>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</si>
  <si>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</si>
  <si>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</si>
  <si>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</si>
  <si>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</si>
  <si>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</si>
  <si>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</si>
  <si>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</si>
  <si>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</si>
  <si>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</si>
  <si>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</si>
  <si>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</si>
  <si>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</si>
  <si>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</si>
  <si>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</si>
  <si>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</si>
  <si>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</si>
  <si>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</si>
  <si>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</si>
  <si>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</si>
  <si>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</si>
  <si>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</si>
  <si>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</si>
  <si>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</si>
  <si>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</si>
  <si>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</si>
  <si>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</si>
  <si>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</si>
  <si>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</si>
  <si>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</si>
  <si>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</si>
  <si>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</si>
  <si>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</si>
  <si>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</si>
  <si>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</si>
  <si>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</si>
  <si>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</si>
  <si>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</si>
  <si>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</si>
  <si>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</si>
  <si>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</si>
  <si>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</si>
  <si>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</si>
  <si>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</si>
  <si>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</si>
  <si>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</si>
  <si>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</si>
  <si>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</si>
  <si>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</si>
  <si>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</si>
  <si>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</si>
  <si>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</si>
  <si>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</si>
  <si>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</si>
  <si>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</si>
  <si>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</si>
  <si>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</si>
  <si>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</si>
  <si>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</si>
  <si>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</si>
  <si>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</si>
  <si>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</si>
  <si>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</si>
  <si>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</si>
  <si>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</si>
  <si>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</si>
  <si>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</si>
  <si>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</si>
  <si>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</si>
  <si>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</si>
  <si>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</si>
  <si>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</si>
  <si>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</si>
  <si>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</si>
  <si>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</si>
  <si>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</si>
  <si>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</si>
  <si>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</si>
  <si>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</si>
  <si>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</si>
  <si>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</si>
  <si>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</si>
  <si>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</si>
  <si>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</si>
  <si>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</si>
  <si>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</si>
  <si>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</si>
  <si>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</si>
  <si>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</si>
  <si>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</si>
  <si>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</si>
  <si>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</si>
  <si>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</si>
  <si>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</si>
  <si>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</si>
  <si>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</si>
  <si>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</si>
  <si>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</si>
  <si>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</si>
  <si>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</si>
  <si>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</si>
  <si>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</si>
  <si>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</si>
  <si>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</si>
  <si>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</si>
  <si>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</si>
  <si>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</si>
  <si>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</si>
  <si>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</si>
  <si>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</si>
  <si>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</si>
  <si>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</si>
  <si>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</si>
  <si>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</si>
  <si>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</si>
  <si>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</si>
  <si>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</si>
  <si>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</si>
  <si>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</si>
  <si>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</si>
  <si>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</si>
  <si>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</si>
  <si>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</si>
  <si>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</si>
  <si>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</si>
  <si>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</si>
  <si>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</si>
  <si>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</si>
  <si>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</si>
  <si>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</si>
  <si>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</si>
  <si>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</si>
  <si>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</si>
  <si>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</si>
  <si>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</si>
  <si>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</si>
  <si>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</si>
  <si>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</si>
  <si>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</si>
  <si>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</si>
  <si>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</si>
  <si>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</si>
  <si>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</si>
  <si>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</si>
  <si>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</si>
  <si>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</si>
  <si>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</si>
  <si>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</si>
  <si>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</si>
  <si>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</si>
  <si>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</si>
  <si>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</si>
  <si>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</si>
  <si>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</si>
  <si>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</si>
  <si>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</si>
  <si>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</si>
  <si>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</si>
  <si>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</si>
  <si>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</si>
  <si>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</si>
  <si>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</si>
  <si>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</si>
  <si>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</si>
  <si>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</si>
  <si>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</si>
  <si>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</si>
  <si>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</si>
  <si>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</si>
  <si>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</si>
  <si>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</si>
  <si>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</si>
  <si>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</si>
  <si>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</si>
  <si>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</si>
  <si>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</si>
  <si>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</si>
  <si>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</si>
  <si>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</si>
  <si>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</si>
  <si>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</si>
  <si>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</si>
  <si>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</si>
  <si>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</si>
  <si>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</si>
  <si>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</si>
  <si>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</si>
  <si>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</si>
  <si>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</si>
  <si>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</si>
  <si>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</si>
  <si>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</si>
  <si>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</si>
  <si>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</si>
  <si>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</si>
  <si>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</si>
  <si>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</si>
  <si>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</si>
  <si>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</si>
  <si>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</si>
  <si>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</si>
  <si>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</si>
  <si>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</si>
  <si>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</si>
  <si>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</si>
  <si>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</si>
  <si>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</si>
  <si>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</si>
  <si>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</si>
  <si>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</si>
  <si>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</si>
  <si>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</si>
  <si>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</si>
  <si>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</si>
  <si>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</si>
  <si>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</si>
  <si>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</si>
  <si>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</si>
  <si>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</si>
  <si>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</si>
  <si>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</si>
  <si>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</si>
  <si>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</si>
  <si>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</si>
  <si>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</si>
  <si>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</si>
  <si>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</si>
  <si>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</si>
  <si>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</si>
  <si>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</si>
  <si>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</si>
  <si>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</si>
  <si>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</si>
  <si>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</si>
  <si>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</si>
  <si>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</si>
  <si>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</si>
  <si>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</si>
  <si>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</si>
  <si>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</si>
  <si>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</si>
  <si>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</si>
  <si>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</si>
  <si>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</si>
  <si>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</si>
  <si>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</si>
  <si>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</si>
  <si>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</si>
  <si>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</si>
  <si>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</si>
  <si>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</si>
  <si>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</si>
  <si>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</si>
  <si>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</si>
  <si>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</si>
  <si>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</si>
  <si>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</si>
  <si>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</si>
  <si>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</si>
  <si>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</si>
  <si>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</si>
  <si>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</si>
  <si>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</si>
  <si>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</si>
  <si>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</si>
  <si>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</si>
  <si>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</si>
  <si>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</si>
  <si>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</si>
  <si>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</si>
  <si>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</si>
  <si>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</si>
  <si>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</si>
  <si>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</si>
  <si>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</si>
  <si>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</si>
  <si>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</si>
  <si>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</si>
  <si>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</si>
  <si>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</si>
  <si>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</si>
  <si>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</si>
  <si>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</si>
  <si>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</si>
  <si>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</si>
  <si>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</si>
  <si>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</si>
  <si>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</si>
  <si>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</si>
  <si>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</si>
  <si>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</si>
  <si>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</si>
  <si>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</si>
  <si>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</si>
  <si>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</si>
  <si>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</si>
  <si>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</si>
  <si>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</si>
  <si>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</si>
  <si>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</si>
  <si>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</si>
  <si>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</si>
  <si>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</si>
  <si>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</si>
  <si>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</si>
  <si>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</si>
  <si>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</si>
  <si>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</si>
  <si>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</si>
  <si>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</si>
  <si>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</si>
  <si>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</si>
  <si>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</si>
  <si>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</si>
  <si>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</si>
  <si>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</si>
  <si>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</si>
  <si>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</si>
  <si>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</si>
  <si>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</si>
  <si>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</si>
  <si>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</si>
  <si>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</si>
  <si>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</si>
  <si>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</si>
  <si>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</si>
  <si>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</si>
  <si>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</si>
  <si>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</si>
  <si>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</si>
  <si>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</si>
  <si>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</si>
  <si>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</si>
  <si>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</si>
  <si>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</si>
  <si>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</si>
  <si>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</si>
  <si>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</si>
  <si>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</si>
  <si>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</si>
  <si>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</si>
  <si>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</si>
  <si>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</si>
  <si>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</si>
  <si>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</si>
  <si>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</si>
  <si>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</si>
  <si>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</si>
  <si>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</si>
  <si>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</si>
  <si>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</si>
  <si>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</si>
  <si>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</si>
  <si>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</si>
  <si>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</si>
  <si>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</si>
  <si>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</si>
  <si>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</si>
  <si>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</si>
  <si>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</si>
  <si>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</si>
  <si>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</si>
  <si>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</si>
  <si>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</si>
  <si>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</si>
  <si>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</si>
  <si>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</si>
  <si>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</si>
  <si>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</si>
  <si>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</si>
  <si>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</si>
  <si>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</si>
  <si>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</si>
  <si>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</si>
  <si>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</si>
  <si>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</si>
  <si>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</si>
  <si>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</si>
  <si>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</si>
  <si>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</si>
  <si>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</si>
  <si>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</si>
  <si>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</si>
  <si>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</si>
  <si>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</si>
  <si>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</si>
  <si>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</si>
  <si>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</si>
  <si>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</si>
  <si>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</si>
  <si>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</si>
  <si>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</si>
  <si>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</si>
  <si>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</si>
  <si>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</si>
  <si>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</si>
  <si>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</si>
  <si>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</si>
  <si>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</si>
  <si>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</si>
  <si>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</si>
  <si>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</si>
  <si>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</si>
  <si>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</si>
  <si>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</si>
  <si>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</si>
  <si>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</si>
  <si>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</si>
  <si>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</si>
  <si>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</si>
  <si>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</si>
  <si>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</si>
  <si>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</si>
  <si>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</si>
  <si>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</si>
  <si>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</si>
  <si>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</si>
  <si>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</si>
  <si>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</si>
  <si>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</si>
  <si>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</si>
  <si>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</si>
  <si>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</si>
  <si>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</si>
  <si>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</si>
  <si>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</si>
  <si>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</si>
  <si>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</si>
  <si>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</si>
  <si>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</si>
  <si>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</si>
  <si>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</si>
  <si>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</si>
  <si>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</si>
  <si>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</si>
  <si>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</si>
  <si>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</si>
  <si>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</si>
  <si>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</si>
  <si>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</si>
  <si>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</si>
  <si>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</si>
  <si>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</si>
  <si>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</si>
  <si>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</si>
  <si>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</si>
  <si>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</si>
  <si>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</si>
  <si>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</si>
  <si>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</si>
  <si>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</si>
  <si>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</si>
  <si>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</si>
  <si>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</si>
  <si>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</si>
  <si>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</si>
  <si>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</si>
  <si>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</si>
  <si>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</si>
  <si>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</si>
  <si>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</si>
  <si>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</si>
  <si>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</si>
  <si>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</si>
  <si>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</si>
  <si>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</si>
  <si>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</si>
  <si>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</si>
  <si>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</si>
  <si>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</si>
  <si>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</si>
  <si>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</si>
  <si>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</si>
  <si>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</si>
  <si>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</si>
  <si>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</si>
  <si>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</si>
  <si>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</si>
  <si>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</si>
  <si>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</si>
  <si>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</si>
  <si>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</si>
  <si>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</si>
  <si>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</si>
  <si>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</si>
  <si>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</si>
  <si>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</si>
  <si>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</si>
  <si>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</si>
  <si>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</si>
  <si>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</si>
  <si>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</si>
  <si>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</si>
  <si>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</si>
  <si>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</si>
  <si>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</si>
  <si>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</si>
  <si>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</si>
  <si>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</si>
  <si>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</si>
  <si>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</si>
  <si>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</si>
  <si>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</si>
  <si>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</si>
  <si>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</si>
  <si>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</si>
  <si>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</si>
  <si>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</si>
  <si>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</si>
  <si>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</si>
  <si>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</si>
  <si>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</si>
  <si>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</si>
  <si>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</si>
  <si>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</si>
  <si>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</si>
  <si>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</si>
  <si>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</si>
  <si>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</si>
  <si>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</si>
  <si>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</si>
  <si>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</si>
  <si>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</si>
  <si>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</si>
  <si>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</si>
  <si>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</si>
  <si>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</si>
  <si>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</si>
  <si>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</si>
  <si>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</si>
  <si>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</si>
  <si>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</si>
  <si>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</si>
  <si>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</si>
  <si>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</si>
  <si>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</si>
  <si>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</si>
  <si>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</si>
  <si>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</si>
  <si>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</si>
  <si>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</si>
  <si>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</si>
  <si>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</si>
  <si>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</si>
  <si>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</si>
  <si>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</si>
  <si>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</si>
  <si>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</si>
  <si>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</si>
  <si>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</si>
  <si>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</si>
  <si>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</si>
  <si>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</si>
  <si>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</si>
  <si>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</si>
  <si>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</si>
  <si>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</si>
  <si>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</si>
  <si>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</si>
  <si>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</si>
  <si>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</si>
  <si>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</si>
  <si>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</si>
  <si>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</si>
  <si>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</si>
  <si>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</si>
  <si>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</si>
  <si>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</si>
  <si>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</si>
  <si>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</si>
  <si>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</si>
  <si>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</si>
  <si>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</si>
  <si>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</si>
  <si>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</si>
  <si>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</si>
  <si>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</si>
  <si>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</si>
  <si>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</si>
  <si>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</si>
  <si>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</si>
  <si>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</si>
  <si>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</si>
  <si>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</si>
  <si>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</si>
  <si>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</si>
  <si>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</si>
  <si>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</si>
  <si>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</si>
  <si>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</si>
  <si>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</si>
  <si>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</si>
  <si>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</si>
  <si>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</si>
  <si>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</si>
  <si>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</si>
  <si>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</si>
  <si>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</si>
  <si>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</si>
  <si>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</si>
  <si>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</si>
  <si>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</si>
  <si>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</si>
  <si>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</si>
  <si>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</si>
  <si>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</si>
  <si>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</si>
  <si>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</si>
  <si>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</si>
  <si>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</si>
  <si>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</si>
  <si>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</si>
  <si>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</si>
  <si>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</si>
  <si>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</si>
  <si>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</si>
  <si>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</si>
  <si>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</si>
  <si>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</si>
  <si>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</si>
  <si>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</si>
  <si>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</si>
  <si>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</si>
  <si>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</si>
  <si>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</si>
  <si>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</si>
  <si>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</si>
  <si>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</si>
  <si>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</si>
  <si>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</si>
  <si>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</si>
  <si>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</si>
  <si>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</si>
  <si>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</si>
  <si>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</si>
  <si>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</si>
  <si>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</si>
  <si>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</si>
  <si>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</si>
  <si>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</si>
  <si>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</si>
  <si>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</si>
  <si>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</si>
  <si>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</si>
  <si>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</si>
  <si>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</si>
  <si>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</si>
  <si>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</si>
  <si>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</si>
  <si>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</si>
  <si>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</si>
  <si>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</si>
  <si>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</si>
  <si>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</si>
  <si>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</si>
  <si>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</si>
  <si>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</si>
  <si>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</si>
  <si>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</si>
  <si>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</si>
  <si>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</si>
  <si>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</si>
  <si>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</si>
  <si>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</si>
  <si>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</si>
  <si>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</si>
  <si>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</si>
  <si>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</si>
  <si>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</si>
  <si>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</si>
  <si>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</si>
  <si>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</si>
  <si>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</si>
  <si>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</si>
  <si>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</si>
  <si>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</si>
  <si>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</si>
  <si>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</si>
  <si>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</si>
  <si>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</si>
  <si>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</si>
  <si>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</si>
  <si>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</si>
  <si>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</si>
  <si>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</si>
  <si>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</si>
  <si>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</si>
  <si>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</si>
  <si>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</si>
  <si>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</si>
  <si>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</si>
  <si>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</si>
  <si>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</si>
  <si>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</si>
  <si>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</si>
  <si>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</si>
  <si>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</si>
  <si>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</si>
  <si>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</si>
  <si>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</si>
  <si>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</si>
  <si>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</si>
  <si>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</si>
  <si>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</si>
  <si>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</si>
  <si>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</si>
  <si>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</si>
  <si>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</si>
  <si>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</si>
  <si>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</si>
  <si>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</si>
  <si>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</si>
  <si>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</si>
  <si>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</si>
  <si>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</si>
  <si>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</si>
  <si>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</si>
  <si>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</si>
  <si>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</si>
  <si>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</si>
  <si>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</si>
  <si>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</si>
  <si>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</si>
  <si>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</si>
  <si>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</si>
  <si>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</si>
  <si>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</si>
  <si>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</si>
  <si>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</si>
  <si>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</si>
  <si>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</si>
  <si>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</si>
  <si>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</si>
  <si>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</si>
  <si>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</si>
  <si>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</si>
  <si>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</si>
  <si>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</si>
  <si>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</si>
  <si>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</si>
  <si>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</si>
  <si>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</si>
  <si>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</si>
  <si>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</si>
  <si>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</si>
  <si>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</si>
  <si>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</si>
  <si>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</si>
  <si>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</si>
  <si>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</si>
  <si>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</si>
  <si>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</si>
  <si>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</si>
  <si>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</si>
  <si>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</si>
  <si>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</si>
  <si>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</si>
  <si>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</si>
  <si>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</si>
  <si>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</si>
  <si>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</si>
  <si>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</si>
  <si>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</si>
  <si>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</si>
  <si>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</si>
  <si>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</si>
  <si>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</si>
  <si>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</si>
  <si>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</si>
  <si>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</si>
  <si>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</si>
  <si>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</si>
  <si>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</si>
  <si>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</si>
  <si>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</si>
  <si>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</si>
  <si>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</si>
  <si>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</si>
  <si>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</si>
  <si>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</si>
  <si>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</si>
  <si>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</si>
  <si>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</si>
  <si>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</si>
  <si>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</si>
  <si>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</si>
  <si>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</si>
  <si>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</si>
  <si>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</si>
  <si>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</si>
  <si>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</si>
  <si>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</si>
  <si>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</si>
  <si>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</si>
  <si>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</si>
  <si>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</si>
  <si>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</si>
  <si>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</si>
  <si>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</si>
  <si>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</si>
  <si>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</si>
  <si>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</si>
  <si>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</si>
  <si>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</si>
  <si>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</si>
  <si>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</si>
  <si>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</si>
  <si>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</si>
  <si>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</si>
  <si>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</si>
  <si>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</si>
  <si>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</si>
  <si>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</si>
  <si>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</si>
  <si>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</si>
  <si>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</si>
  <si>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</si>
  <si>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</si>
  <si>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</si>
  <si>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</si>
  <si>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</si>
  <si>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</si>
  <si>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</si>
  <si>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</si>
  <si>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</si>
  <si>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</si>
  <si>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</si>
  <si>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</si>
  <si>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</si>
  <si>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</si>
  <si>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</si>
  <si>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</si>
  <si>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</si>
  <si>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</si>
  <si>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</si>
  <si>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</si>
  <si>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</si>
  <si>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</si>
  <si>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</si>
  <si>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</si>
  <si>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</si>
  <si>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</si>
  <si>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</si>
  <si>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</si>
  <si>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</si>
  <si>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</si>
  <si>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</si>
  <si>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</si>
  <si>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</si>
  <si>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</si>
  <si>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</si>
  <si>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</si>
  <si>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</si>
  <si>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</si>
  <si>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</si>
  <si>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</si>
  <si>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</si>
  <si>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</si>
  <si>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</si>
  <si>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</si>
  <si>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</si>
  <si>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</si>
  <si>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</si>
  <si>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</si>
  <si>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</si>
  <si>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</si>
  <si>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</si>
  <si>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</si>
  <si>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</si>
  <si>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</si>
  <si>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</si>
  <si>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</si>
  <si>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</si>
  <si>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</si>
  <si>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</si>
  <si>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</si>
  <si>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</si>
  <si>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</si>
  <si>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</si>
  <si>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</si>
  <si>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</si>
  <si>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</si>
  <si>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</si>
  <si>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</si>
  <si>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</si>
  <si>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</si>
  <si>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</si>
  <si>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</si>
  <si>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</si>
  <si>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</si>
  <si>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</si>
  <si>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</si>
  <si>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</si>
  <si>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</si>
  <si>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</si>
  <si>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</si>
  <si>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</si>
  <si>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</si>
  <si>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</si>
  <si>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</si>
  <si>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</si>
  <si>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</si>
  <si>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</si>
  <si>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</si>
  <si>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</si>
  <si>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</si>
  <si>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</si>
  <si>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</si>
  <si>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</si>
  <si>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</si>
  <si>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</si>
  <si>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</si>
  <si>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</si>
  <si>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</si>
  <si>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</si>
  <si>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</si>
  <si>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</si>
  <si>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</si>
  <si>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</si>
  <si>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</si>
  <si>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</si>
  <si>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</si>
  <si>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</si>
  <si>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</si>
  <si>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</si>
  <si>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</si>
  <si>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</si>
  <si>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</si>
  <si>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</si>
  <si>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</si>
  <si>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</si>
  <si>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</si>
  <si>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</si>
  <si>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</si>
  <si>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</si>
  <si>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</si>
  <si>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</si>
  <si>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</si>
  <si>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</si>
  <si>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</si>
  <si>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</si>
  <si>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</si>
  <si>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</si>
  <si>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</si>
  <si>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</si>
  <si>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</si>
  <si>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</si>
  <si>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</si>
  <si>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</si>
  <si>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</si>
  <si>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</si>
  <si>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</si>
  <si>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</si>
  <si>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</si>
  <si>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</si>
  <si>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</si>
  <si>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</si>
  <si>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</si>
  <si>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</si>
  <si>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</si>
  <si>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</si>
  <si>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</si>
  <si>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</si>
  <si>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</si>
  <si>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</si>
  <si>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</si>
  <si>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</si>
  <si>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</si>
  <si>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</si>
  <si>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</si>
  <si>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</si>
  <si>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</si>
  <si>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</si>
  <si>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</si>
  <si>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</si>
  <si>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</si>
  <si>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</si>
  <si>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</si>
  <si>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</si>
  <si>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</si>
  <si>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</si>
  <si>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</si>
  <si>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</si>
  <si>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</si>
  <si>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</si>
  <si>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</si>
  <si>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</si>
  <si>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</si>
  <si>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</si>
  <si>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</si>
  <si>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</si>
  <si>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</si>
  <si>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</si>
  <si>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</si>
  <si>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</si>
  <si>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</si>
  <si>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</si>
  <si>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</si>
  <si>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</si>
  <si>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</si>
  <si>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</si>
  <si>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</si>
  <si>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</si>
  <si>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</si>
  <si>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</si>
  <si>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</si>
  <si>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</si>
  <si>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</si>
  <si>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</si>
  <si>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</si>
  <si>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</si>
  <si>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</si>
  <si>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</si>
  <si>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</si>
  <si>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</si>
  <si>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</si>
  <si>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</si>
  <si>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</si>
  <si>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</si>
  <si>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</si>
  <si>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</si>
  <si>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</si>
  <si>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</si>
  <si>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</si>
  <si>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</si>
  <si>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</si>
  <si>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</si>
  <si>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</si>
  <si>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</si>
  <si>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</si>
  <si>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</si>
  <si>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</si>
  <si>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</si>
  <si>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</si>
  <si>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</si>
  <si>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</si>
  <si>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</si>
  <si>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</si>
  <si>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</si>
  <si>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</si>
  <si>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</si>
  <si>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</si>
  <si>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</si>
  <si>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</si>
  <si>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</si>
  <si>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</si>
  <si>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</si>
  <si>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</si>
  <si>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</si>
  <si>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</si>
  <si>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</si>
  <si>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</si>
  <si>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</si>
  <si>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</si>
  <si>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</si>
  <si>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</si>
  <si>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</si>
  <si>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</si>
  <si>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</si>
  <si>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</si>
  <si>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</si>
  <si>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</si>
  <si>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</si>
  <si>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</si>
  <si>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</si>
  <si>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</si>
  <si>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</si>
  <si>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</si>
  <si>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</si>
  <si>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</si>
  <si>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</si>
  <si>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</si>
  <si>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</si>
  <si>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</si>
  <si>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</si>
  <si>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</si>
  <si>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</si>
  <si>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</si>
  <si>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</si>
  <si>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</si>
  <si>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</si>
  <si>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</si>
  <si>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</si>
  <si>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</si>
  <si>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</si>
  <si>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</si>
  <si>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</si>
  <si>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</si>
  <si>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</si>
  <si>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</si>
  <si>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</si>
  <si>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</si>
  <si>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</si>
  <si>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</si>
  <si>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</si>
  <si>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</si>
  <si>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</si>
  <si>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</si>
  <si>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</si>
  <si>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</si>
  <si>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</si>
  <si>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</si>
  <si>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</si>
  <si>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</si>
  <si>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</si>
  <si>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</si>
  <si>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</si>
  <si>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</si>
  <si>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</si>
  <si>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</si>
  <si>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</si>
  <si>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</si>
  <si>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</si>
  <si>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</si>
  <si>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</si>
  <si>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</si>
  <si>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</si>
  <si>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</si>
  <si>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</si>
  <si>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</si>
  <si>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</si>
  <si>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</si>
  <si>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</si>
  <si>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</si>
  <si>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</si>
  <si>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</si>
  <si>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</si>
  <si>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</si>
  <si>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</si>
  <si>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</si>
  <si>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</si>
  <si>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</si>
  <si>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</si>
  <si>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</si>
  <si>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</si>
  <si>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</si>
  <si>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</si>
  <si>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</si>
  <si>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</si>
  <si>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</si>
  <si>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</si>
  <si>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</si>
  <si>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</si>
  <si>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</si>
  <si>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</si>
  <si>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</si>
  <si>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</si>
  <si>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</si>
  <si>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</si>
  <si>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</si>
  <si>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</si>
  <si>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</si>
  <si>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</si>
  <si>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</si>
  <si>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</si>
  <si>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</si>
  <si>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</si>
  <si>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</si>
  <si>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</si>
  <si>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</si>
  <si>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</si>
  <si>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</si>
  <si>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</si>
  <si>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</si>
  <si>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</si>
  <si>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</si>
  <si>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</si>
  <si>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</si>
  <si>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</si>
  <si>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</si>
  <si>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</si>
  <si>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</si>
  <si>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</si>
  <si>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</si>
  <si>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</si>
  <si>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</si>
  <si>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</si>
  <si>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</si>
  <si>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</si>
  <si>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</si>
  <si>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</si>
  <si>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</si>
  <si>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</si>
  <si>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</si>
  <si>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</si>
  <si>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</si>
  <si>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</si>
  <si>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</si>
  <si>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</si>
  <si>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</si>
  <si>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</si>
  <si>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</si>
  <si>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</si>
  <si>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</si>
  <si>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</si>
  <si>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</si>
  <si>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</si>
  <si>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</si>
  <si>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</si>
  <si>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</si>
  <si>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</si>
  <si>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</si>
  <si>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</si>
  <si>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</si>
  <si>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</si>
  <si>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</si>
  <si>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</si>
  <si>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</si>
  <si>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</si>
  <si>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</si>
  <si>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</si>
  <si>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</si>
  <si>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</si>
  <si>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</si>
  <si>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</si>
  <si>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</si>
  <si>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</si>
  <si>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</si>
  <si>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</si>
  <si>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</si>
  <si>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</si>
  <si>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</si>
  <si>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</si>
  <si>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</si>
  <si>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</si>
  <si>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</si>
  <si>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</si>
  <si>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</si>
  <si>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</si>
  <si>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</si>
  <si>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</si>
  <si>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</si>
  <si>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</si>
  <si>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</si>
  <si>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</si>
  <si>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</si>
  <si>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</si>
  <si>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</si>
  <si>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</si>
  <si>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</si>
  <si>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</si>
  <si>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</si>
  <si>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</si>
  <si>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</si>
  <si>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</si>
  <si>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</si>
  <si>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</si>
  <si>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</si>
  <si>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</si>
  <si>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</si>
  <si>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</si>
  <si>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</si>
  <si>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</si>
  <si>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</si>
  <si>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</si>
  <si>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</si>
  <si>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</si>
  <si>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</si>
  <si>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</si>
  <si>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</si>
  <si>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</si>
  <si>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</si>
  <si>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</si>
  <si>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</si>
  <si>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</si>
  <si>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</si>
  <si>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</si>
  <si>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</si>
  <si>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</si>
  <si>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</si>
  <si>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</si>
  <si>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</si>
  <si>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</si>
  <si>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</si>
  <si>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</si>
  <si>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</si>
  <si>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</si>
  <si>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</si>
  <si>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</si>
  <si>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</si>
  <si>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</si>
  <si>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</si>
  <si>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</si>
  <si>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</si>
  <si>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</si>
  <si>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</si>
  <si>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</si>
  <si>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</si>
  <si>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</si>
  <si>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</si>
  <si>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</si>
  <si>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</si>
  <si>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</si>
  <si>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</si>
  <si>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</si>
  <si>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</si>
  <si>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</si>
  <si>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</si>
  <si>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</si>
  <si>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</si>
  <si>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</si>
  <si>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</si>
  <si>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</si>
  <si>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</si>
  <si>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</si>
  <si>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</si>
  <si>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</si>
  <si>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</si>
  <si>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</si>
  <si>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</si>
  <si>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</si>
  <si>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</si>
  <si>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</si>
  <si>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</si>
  <si>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</si>
  <si>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</si>
  <si>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</si>
  <si>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</si>
  <si>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</si>
  <si>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</si>
  <si>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</si>
  <si>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</si>
  <si>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</si>
  <si>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</si>
  <si>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</si>
  <si>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</si>
  <si>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</si>
  <si>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</si>
  <si>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</si>
  <si>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</si>
  <si>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</si>
  <si>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</si>
  <si>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</si>
  <si>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</si>
  <si>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</si>
  <si>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</si>
  <si>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</si>
  <si>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</si>
  <si>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</si>
  <si>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</si>
  <si>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</si>
  <si>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</si>
  <si>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</si>
  <si>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</si>
  <si>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</si>
  <si>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</si>
  <si>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</si>
  <si>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</si>
  <si>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</si>
  <si>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</si>
  <si>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</si>
  <si>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</si>
  <si>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</si>
  <si>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</si>
  <si>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</si>
  <si>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</si>
  <si>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</si>
  <si>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</si>
  <si>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</si>
  <si>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</si>
  <si>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</si>
  <si>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</si>
  <si>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</si>
  <si>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</si>
  <si>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</si>
  <si>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</si>
  <si>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</si>
  <si>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</si>
  <si>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</si>
  <si>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</si>
  <si>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</si>
  <si>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</si>
  <si>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</si>
  <si>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</si>
  <si>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</si>
  <si>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</si>
  <si>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</si>
  <si>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</si>
  <si>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</si>
  <si>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</si>
  <si>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</si>
  <si>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</si>
  <si>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</si>
  <si>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</si>
  <si>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</si>
  <si>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</si>
  <si>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</si>
  <si>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</si>
  <si>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</si>
  <si>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</si>
  <si>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</si>
  <si>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</si>
  <si>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</si>
  <si>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</si>
  <si>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</si>
  <si>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</si>
  <si>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</si>
  <si>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</si>
  <si>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</si>
  <si>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</si>
  <si>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</si>
  <si>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</si>
  <si>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</si>
  <si>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</si>
  <si>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</si>
  <si>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</si>
  <si>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</si>
  <si>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</si>
  <si>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</si>
  <si>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</si>
  <si>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</si>
  <si>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</si>
  <si>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</si>
  <si>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</si>
  <si>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</si>
  <si>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</si>
  <si>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</si>
  <si>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</si>
  <si>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</si>
  <si>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</si>
  <si>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</si>
  <si>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</si>
  <si>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</si>
  <si>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</si>
  <si>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</si>
  <si>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</si>
  <si>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</si>
  <si>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</si>
  <si>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</si>
  <si>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</si>
  <si>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</si>
  <si>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</si>
  <si>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</si>
  <si>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</si>
  <si>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</si>
  <si>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</si>
  <si>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</si>
  <si>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</si>
  <si>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</si>
  <si>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</si>
  <si>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</si>
  <si>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</si>
  <si>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</si>
  <si>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</si>
  <si>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</si>
  <si>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</si>
  <si>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</si>
  <si>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</si>
  <si>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</si>
  <si>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</si>
  <si>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</si>
  <si>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</si>
  <si>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</si>
  <si>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</si>
  <si>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</si>
  <si>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</si>
  <si>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</si>
  <si>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</si>
  <si>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</si>
  <si>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</si>
  <si>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</si>
  <si>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</si>
  <si>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</si>
  <si>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</si>
  <si>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</si>
  <si>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</si>
  <si>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</si>
  <si>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</si>
  <si>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</si>
  <si>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</si>
  <si>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</si>
  <si>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</si>
  <si>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</si>
  <si>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</si>
  <si>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</si>
  <si>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</si>
  <si>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</si>
  <si>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</si>
  <si>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</si>
  <si>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</si>
  <si>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</si>
  <si>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</si>
  <si>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</si>
  <si>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</si>
  <si>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</si>
  <si>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</si>
  <si>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</si>
  <si>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</si>
  <si>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</si>
  <si>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</si>
  <si>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</si>
  <si>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</si>
  <si>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</si>
  <si>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</si>
  <si>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</si>
  <si>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</si>
  <si>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</si>
  <si>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</si>
  <si>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</si>
  <si>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</si>
  <si>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</si>
  <si>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</si>
  <si>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</si>
  <si>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</si>
  <si>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</si>
  <si>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</si>
  <si>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</si>
  <si>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</si>
  <si>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</si>
  <si>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</si>
  <si>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</si>
  <si>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</si>
  <si>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</si>
  <si>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</si>
  <si>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</si>
  <si>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</si>
  <si>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</si>
  <si>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</si>
  <si>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</si>
  <si>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</si>
  <si>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</si>
  <si>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</si>
  <si>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</si>
  <si>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</si>
  <si>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</si>
  <si>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</si>
  <si>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</si>
  <si>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</si>
  <si>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</si>
  <si>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</si>
  <si>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</si>
  <si>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</si>
  <si>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</si>
  <si>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</si>
  <si>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</si>
  <si>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</si>
  <si>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</si>
  <si>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</si>
  <si>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</si>
  <si>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</si>
  <si>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</si>
  <si>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</si>
  <si>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</si>
  <si>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</si>
  <si>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</si>
  <si>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</si>
  <si>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</si>
  <si>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</si>
  <si>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</si>
  <si>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</si>
  <si>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</si>
  <si>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</si>
  <si>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</si>
  <si>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</si>
  <si>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</si>
  <si>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</si>
  <si>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</si>
  <si>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</si>
  <si>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</si>
  <si>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</si>
  <si>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</si>
  <si>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</si>
  <si>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</si>
  <si>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</si>
  <si>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</si>
  <si>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</si>
  <si>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</si>
  <si>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</si>
  <si>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</si>
  <si>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</si>
  <si>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</si>
  <si>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</si>
  <si>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</si>
  <si>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</si>
  <si>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</si>
  <si>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</si>
  <si>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</si>
  <si>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</si>
  <si>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</si>
  <si>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</si>
  <si>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</si>
  <si>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</si>
  <si>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</si>
  <si>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</si>
  <si>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</si>
  <si>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</si>
  <si>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</si>
  <si>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</si>
  <si>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</si>
  <si>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</si>
  <si>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</si>
  <si>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</si>
  <si>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</si>
  <si>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</si>
  <si>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</si>
  <si>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</si>
  <si>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</si>
  <si>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</si>
  <si>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</si>
  <si>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</si>
  <si>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</si>
  <si>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</si>
  <si>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</si>
  <si>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</si>
  <si>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</si>
  <si>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</si>
  <si>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</si>
  <si>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</si>
  <si>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</si>
  <si>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</si>
  <si>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</si>
  <si>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</si>
  <si>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</si>
  <si>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</si>
  <si>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</si>
  <si>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</si>
  <si>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</si>
  <si>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</si>
  <si>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</si>
  <si>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</si>
  <si>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</si>
  <si>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</si>
  <si>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</si>
  <si>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</si>
  <si>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</si>
  <si>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</si>
  <si>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</si>
  <si>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</si>
  <si>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</si>
  <si>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</si>
  <si>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</si>
  <si>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</si>
  <si>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</si>
  <si>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</si>
  <si>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</si>
  <si>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</si>
  <si>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</si>
  <si>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</si>
  <si>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</si>
  <si>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</si>
  <si>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</si>
  <si>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</si>
  <si>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</si>
  <si>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</si>
  <si>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</si>
  <si>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</si>
  <si>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</si>
  <si>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</si>
  <si>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</si>
  <si>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</si>
  <si>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</si>
  <si>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</si>
  <si>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</si>
  <si>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</si>
  <si>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</si>
  <si>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</si>
  <si>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</si>
  <si>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</si>
  <si>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</si>
  <si>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</si>
  <si>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</si>
  <si>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</si>
  <si>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</si>
  <si>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</si>
  <si>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</si>
  <si>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</si>
  <si>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</si>
  <si>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</si>
  <si>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</si>
  <si>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</si>
  <si>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</si>
  <si>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</si>
  <si>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</si>
  <si>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</si>
  <si>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</si>
  <si>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</si>
  <si>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</si>
  <si>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</si>
  <si>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</si>
  <si>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</si>
  <si>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</si>
  <si>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</si>
  <si>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</si>
  <si>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</si>
  <si>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</si>
  <si>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</si>
  <si>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</si>
  <si>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</si>
  <si>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</si>
  <si>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</si>
  <si>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</si>
  <si>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</si>
  <si>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</si>
  <si>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</si>
  <si>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</si>
  <si>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</si>
  <si>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</si>
  <si>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</si>
  <si>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</si>
  <si>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</si>
  <si>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</si>
  <si>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</si>
  <si>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</si>
  <si>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</si>
  <si>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</si>
  <si>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</si>
  <si>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</si>
  <si>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</si>
  <si>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</si>
  <si>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</si>
  <si>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</si>
  <si>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</si>
  <si>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</si>
  <si>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</si>
  <si>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</si>
  <si>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</si>
  <si>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</si>
  <si>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</si>
  <si>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</si>
  <si>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</si>
  <si>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</si>
  <si>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</si>
  <si>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</si>
  <si>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</si>
  <si>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</si>
  <si>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</si>
  <si>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</si>
  <si>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</si>
  <si>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</si>
  <si>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</si>
  <si>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</si>
  <si>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</si>
  <si>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</si>
  <si>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</si>
  <si>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</si>
  <si>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</si>
  <si>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</si>
  <si>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</si>
  <si>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</si>
  <si>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</si>
  <si>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</si>
  <si>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</si>
  <si>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</si>
  <si>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</si>
  <si>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</si>
  <si>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</si>
  <si>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</si>
  <si>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</si>
  <si>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</si>
  <si>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</si>
  <si>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</si>
  <si>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</si>
  <si>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</si>
  <si>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</si>
  <si>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</si>
  <si>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</si>
  <si>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</si>
  <si>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</si>
  <si>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</si>
  <si>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</si>
  <si>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</si>
  <si>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</si>
  <si>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</si>
  <si>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</si>
  <si>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</si>
  <si>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</si>
  <si>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</si>
  <si>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</si>
  <si>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</si>
  <si>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</si>
  <si>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</si>
  <si>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</si>
  <si>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</si>
  <si>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</si>
  <si>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</si>
  <si>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</si>
  <si>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</si>
  <si>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</si>
  <si>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</si>
  <si>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</si>
  <si>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</si>
  <si>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</si>
  <si>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</si>
  <si>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</si>
  <si>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</si>
  <si>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</si>
  <si>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</si>
  <si>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</si>
  <si>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</si>
  <si>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</si>
  <si>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</si>
  <si>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</si>
  <si>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</si>
  <si>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</si>
  <si>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</si>
  <si>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</si>
  <si>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</si>
  <si>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</si>
  <si>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</si>
  <si>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</si>
  <si>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</si>
  <si>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</si>
  <si>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</si>
  <si>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</si>
  <si>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</si>
  <si>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</si>
  <si>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</si>
  <si>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</si>
  <si>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</si>
  <si>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</si>
  <si>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</si>
  <si>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</si>
  <si>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</si>
  <si>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</si>
  <si>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</si>
  <si>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</si>
  <si>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</si>
  <si>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</si>
  <si>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</si>
  <si>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</si>
  <si>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</si>
  <si>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</si>
  <si>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</si>
  <si>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</si>
  <si>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</si>
  <si>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</si>
  <si>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</si>
  <si>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</si>
  <si>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</si>
  <si>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</si>
  <si>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</si>
  <si>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</si>
  <si>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</si>
  <si>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</si>
  <si>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</si>
  <si>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</si>
  <si>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</si>
  <si>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</si>
  <si>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</si>
  <si>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</si>
  <si>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</si>
  <si>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</si>
  <si>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</si>
  <si>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</si>
  <si>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</si>
  <si>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</si>
  <si>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</si>
  <si>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</si>
  <si>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</si>
  <si>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</si>
  <si>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</si>
  <si>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</si>
  <si>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</si>
  <si>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</si>
  <si>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</si>
  <si>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</si>
  <si>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</si>
  <si>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</si>
  <si>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</si>
  <si>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</si>
  <si>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</si>
  <si>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</si>
  <si>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</si>
  <si>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</si>
  <si>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</si>
  <si>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</si>
  <si>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</si>
  <si>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</si>
  <si>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</si>
  <si>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</si>
  <si>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</si>
  <si>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</si>
  <si>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</si>
  <si>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</si>
  <si>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</si>
  <si>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</si>
  <si>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</si>
  <si>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</si>
  <si>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</si>
  <si>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</si>
  <si>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</si>
  <si>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</si>
  <si>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</si>
  <si>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</si>
  <si>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</si>
  <si>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</si>
  <si>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</si>
  <si>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</si>
  <si>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</si>
  <si>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</si>
  <si>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</si>
  <si>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</si>
  <si>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</si>
  <si>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</si>
  <si>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</si>
  <si>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</si>
  <si>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</si>
  <si>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</si>
  <si>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</si>
  <si>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</si>
  <si>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</si>
  <si>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</si>
  <si>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</si>
  <si>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</si>
  <si>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</si>
  <si>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</si>
  <si>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</si>
  <si>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</si>
  <si>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</si>
  <si>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</si>
  <si>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</si>
  <si>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</si>
  <si>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</si>
  <si>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</si>
  <si>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</si>
  <si>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</si>
  <si>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</si>
  <si>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</si>
  <si>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</si>
  <si>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</si>
  <si>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</si>
  <si>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</si>
  <si>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</si>
  <si>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</si>
  <si>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</si>
  <si>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</si>
  <si>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</si>
  <si>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</si>
  <si>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</si>
  <si>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</si>
  <si>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</si>
  <si>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</si>
  <si>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</si>
  <si>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</si>
  <si>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</si>
  <si>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</si>
  <si>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</si>
  <si>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</si>
  <si>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</si>
  <si>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</si>
  <si>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</si>
  <si>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</si>
  <si>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</si>
  <si>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</si>
  <si>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</si>
  <si>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</si>
  <si>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</si>
  <si>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</si>
  <si>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</si>
  <si>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</si>
  <si>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</si>
  <si>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</si>
  <si>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</si>
  <si>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</si>
  <si>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</si>
  <si>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</si>
  <si>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</si>
  <si>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</si>
  <si>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</si>
  <si>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</si>
  <si>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</si>
  <si>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</si>
  <si>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</si>
  <si>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</si>
  <si>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</si>
  <si>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</si>
  <si>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</si>
  <si>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</si>
  <si>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</si>
  <si>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</si>
  <si>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</si>
  <si>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</si>
  <si>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</si>
  <si>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</si>
  <si>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</si>
  <si>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</si>
  <si>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</si>
  <si>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</si>
  <si>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</si>
  <si>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</si>
  <si>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</si>
  <si>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</si>
  <si>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</si>
  <si>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</si>
  <si>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</si>
  <si>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</si>
  <si>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</si>
  <si>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</si>
  <si>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</si>
  <si>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</si>
  <si>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</si>
  <si>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</si>
  <si>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</si>
  <si>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</si>
  <si>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</si>
  <si>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</si>
  <si>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</si>
  <si>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</si>
  <si>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</si>
  <si>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</si>
  <si>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</si>
  <si>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</si>
  <si>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</si>
  <si>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</si>
  <si>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</si>
  <si>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</si>
  <si>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</si>
  <si>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</si>
  <si>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</si>
  <si>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</si>
  <si>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</si>
  <si>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</si>
  <si>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</si>
  <si>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</si>
  <si>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</si>
  <si>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</si>
  <si>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</si>
  <si>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</si>
  <si>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</si>
  <si>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</si>
  <si>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</si>
  <si>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</si>
  <si>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</si>
  <si>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</si>
  <si>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</si>
  <si>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</si>
  <si>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</si>
  <si>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</si>
  <si>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</si>
  <si>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</si>
  <si>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</si>
  <si>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</si>
  <si>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</si>
  <si>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</si>
  <si>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</si>
  <si>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</si>
  <si>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</si>
  <si>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</si>
  <si>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</si>
  <si>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</si>
  <si>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</si>
  <si>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</si>
  <si>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</si>
  <si>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</si>
  <si>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</si>
  <si>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</si>
  <si>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</si>
  <si>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</si>
  <si>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</si>
  <si>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</si>
  <si>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</si>
  <si>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</si>
  <si>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</si>
  <si>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</si>
  <si>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</si>
  <si>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</si>
  <si>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</si>
  <si>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</si>
  <si>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</si>
  <si>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</si>
  <si>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</si>
  <si>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</si>
  <si>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</si>
  <si>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</si>
  <si>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</si>
  <si>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</si>
  <si>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</si>
  <si>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</si>
  <si>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</si>
  <si>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</si>
  <si>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</si>
  <si>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</si>
  <si>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</si>
  <si>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</si>
  <si>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</si>
  <si>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</si>
  <si>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</si>
  <si>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</si>
  <si>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</si>
  <si>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</si>
  <si>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</si>
  <si>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</si>
  <si>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</si>
  <si>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</si>
  <si>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</si>
  <si>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</si>
  <si>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</si>
  <si>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</si>
  <si>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</si>
  <si>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</si>
  <si>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</si>
  <si>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</si>
  <si>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</si>
  <si>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</si>
  <si>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</si>
  <si>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</si>
  <si>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</si>
  <si>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</si>
  <si>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</si>
  <si>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</si>
  <si>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</si>
  <si>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</si>
  <si>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</si>
  <si>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</si>
  <si>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</si>
  <si>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</si>
  <si>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</si>
  <si>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</si>
  <si>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</si>
  <si>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</si>
  <si>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</si>
  <si>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</si>
  <si>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</si>
  <si>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</si>
  <si>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</si>
  <si>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</si>
  <si>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</si>
  <si>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</si>
  <si>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</si>
  <si>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</si>
  <si>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</si>
  <si>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</si>
  <si>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</si>
  <si>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</si>
  <si>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</si>
  <si>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</si>
  <si>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</si>
  <si>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</si>
  <si>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</si>
  <si>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</si>
  <si>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</si>
  <si>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</si>
  <si>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</si>
  <si>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</si>
  <si>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</si>
  <si>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</si>
  <si>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</si>
  <si>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</si>
  <si>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</si>
  <si>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</si>
  <si>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</si>
  <si>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</si>
  <si>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</si>
  <si>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</si>
  <si>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</si>
  <si>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</si>
  <si>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</si>
  <si>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</si>
  <si>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</si>
  <si>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</si>
  <si>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</si>
  <si>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</si>
  <si>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</si>
  <si>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</si>
  <si>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</si>
  <si>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</si>
  <si>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</si>
  <si>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</si>
  <si>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</si>
  <si>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</si>
  <si>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</si>
  <si>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</si>
  <si>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</si>
  <si>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</si>
  <si>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</si>
  <si>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</si>
  <si>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</si>
  <si>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</si>
  <si>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</si>
  <si>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</si>
  <si>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</si>
  <si>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</si>
  <si>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</si>
  <si>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</si>
  <si>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</si>
  <si>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</si>
  <si>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</si>
  <si>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</si>
  <si>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</si>
  <si>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</si>
  <si>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</si>
  <si>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</si>
  <si>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</si>
  <si>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</si>
  <si>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</si>
  <si>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</si>
  <si>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</si>
  <si>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</si>
  <si>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</si>
  <si>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</si>
  <si>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</si>
  <si>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</si>
  <si>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</si>
  <si>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</si>
  <si>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</si>
  <si>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</si>
  <si>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</si>
  <si>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</si>
  <si>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</si>
  <si>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</si>
  <si>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</si>
  <si>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</si>
  <si>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</si>
  <si>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</si>
  <si>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</si>
  <si>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</si>
  <si>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</si>
  <si>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</si>
  <si>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</si>
  <si>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</si>
  <si>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</si>
  <si>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</si>
  <si>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</si>
  <si>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</si>
  <si>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</si>
  <si>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</si>
  <si>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</si>
  <si>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</si>
  <si>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</si>
  <si>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</si>
  <si>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</si>
  <si>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</si>
  <si>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</si>
  <si>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</si>
  <si>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</si>
  <si>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</si>
  <si>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</si>
  <si>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</si>
  <si>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</si>
  <si>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</si>
  <si>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</si>
  <si>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</si>
  <si>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</si>
  <si>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</si>
  <si>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</si>
  <si>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</si>
  <si>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</si>
  <si>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</si>
  <si>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</si>
  <si>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</si>
  <si>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</si>
  <si>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</si>
  <si>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</si>
  <si>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</si>
  <si>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</si>
  <si>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</si>
  <si>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</si>
  <si>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</si>
  <si>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</si>
  <si>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</si>
  <si>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</si>
  <si>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</si>
  <si>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</si>
  <si>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</si>
  <si>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</si>
  <si>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</si>
  <si>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</si>
  <si>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</si>
  <si>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</si>
  <si>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</si>
  <si>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</si>
  <si>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</si>
  <si>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</si>
  <si>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</si>
  <si>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</si>
  <si>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</si>
  <si>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</si>
  <si>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</si>
  <si>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</si>
  <si>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</si>
  <si>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</si>
  <si>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</si>
  <si>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</si>
  <si>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</si>
  <si>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</si>
  <si>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</si>
  <si>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</si>
  <si>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</si>
  <si>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</si>
  <si>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</si>
  <si>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</si>
  <si>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</si>
  <si>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</si>
  <si>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</si>
  <si>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</si>
  <si>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</si>
  <si>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</si>
  <si>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</si>
  <si>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</si>
  <si>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</si>
  <si>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</si>
  <si>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</si>
  <si>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</si>
  <si>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</si>
  <si>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</si>
  <si>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</si>
  <si>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</si>
  <si>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</si>
  <si>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</si>
  <si>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</si>
  <si>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</si>
  <si>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</si>
  <si>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</si>
  <si>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</si>
  <si>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</si>
  <si>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</si>
  <si>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</si>
  <si>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</si>
  <si>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</si>
  <si>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</si>
  <si>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</si>
  <si>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</si>
  <si>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</si>
  <si>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</si>
  <si>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</si>
  <si>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</si>
  <si>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</si>
  <si>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</si>
  <si>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</si>
  <si>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</si>
  <si>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</si>
  <si>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</si>
  <si>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</si>
  <si>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</si>
  <si>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</si>
  <si>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</si>
  <si>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</si>
  <si>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</si>
  <si>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</si>
  <si>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</si>
  <si>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</si>
  <si>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</si>
  <si>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</si>
  <si>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</si>
  <si>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</si>
  <si>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</si>
  <si>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</si>
  <si>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</si>
  <si>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</si>
  <si>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</si>
  <si>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</si>
  <si>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</si>
  <si>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</si>
  <si>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</si>
  <si>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</si>
  <si>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</si>
  <si>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</si>
  <si>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</si>
  <si>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</si>
  <si>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</si>
  <si>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</si>
  <si>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</si>
  <si>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</si>
  <si>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</si>
  <si>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</si>
  <si>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</si>
  <si>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</si>
  <si>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</si>
  <si>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</si>
  <si>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</si>
  <si>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</si>
  <si>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</si>
  <si>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</si>
  <si>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</si>
  <si>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</si>
  <si>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</si>
  <si>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</si>
  <si>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</si>
  <si>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</si>
  <si>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</si>
  <si>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</si>
  <si>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</si>
  <si>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</si>
  <si>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</si>
  <si>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</si>
  <si>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</si>
  <si>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</si>
  <si>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</si>
  <si>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</si>
  <si>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</si>
  <si>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</si>
  <si>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</si>
  <si>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</si>
  <si>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</si>
  <si>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</si>
  <si>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</si>
  <si>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</si>
  <si>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</si>
  <si>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</si>
  <si>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</si>
  <si>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</si>
  <si>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</si>
  <si>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</si>
  <si>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</si>
  <si>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</si>
  <si>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</si>
  <si>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</si>
  <si>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</si>
  <si>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</si>
  <si>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</si>
  <si>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</si>
  <si>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</si>
  <si>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</si>
  <si>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</si>
  <si>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</si>
  <si>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</si>
  <si>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</si>
  <si>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</si>
  <si>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</si>
  <si>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</si>
  <si>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</si>
  <si>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</si>
  <si>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</si>
  <si>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</si>
  <si>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</si>
  <si>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</si>
  <si>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</si>
  <si>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</si>
  <si>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</si>
  <si>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</si>
  <si>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</si>
  <si>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</si>
  <si>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</si>
  <si>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</si>
  <si>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</si>
  <si>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</si>
  <si>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</si>
  <si>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</si>
  <si>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</si>
  <si>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</si>
  <si>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</si>
  <si>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</si>
  <si>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</si>
  <si>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</si>
  <si>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</si>
  <si>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</si>
  <si>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</si>
  <si>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</si>
  <si>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</si>
  <si>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</si>
  <si>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</si>
  <si>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</si>
  <si>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</si>
  <si>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</si>
  <si>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</si>
  <si>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</si>
  <si>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</si>
  <si>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</si>
  <si>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</si>
  <si>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</si>
  <si>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</si>
  <si>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</si>
  <si>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</si>
  <si>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</si>
  <si>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</si>
  <si>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</si>
  <si>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</si>
  <si>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</si>
  <si>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</si>
  <si>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</si>
  <si>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</si>
  <si>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</si>
  <si>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</si>
  <si>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</si>
  <si>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</si>
  <si>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</si>
  <si>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</si>
  <si>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</si>
  <si>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</si>
  <si>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</si>
  <si>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</si>
  <si>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</si>
  <si>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</si>
  <si>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</si>
  <si>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</si>
  <si>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</si>
  <si>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</si>
  <si>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</si>
  <si>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</si>
  <si>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</si>
  <si>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</si>
  <si>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</si>
  <si>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</si>
  <si>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</si>
  <si>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</si>
  <si>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</si>
  <si>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</si>
  <si>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</si>
  <si>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</si>
  <si>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</si>
  <si>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</si>
  <si>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</si>
  <si>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</si>
  <si>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</si>
  <si>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</si>
  <si>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</si>
  <si>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</si>
  <si>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</si>
  <si>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</si>
  <si>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</si>
  <si>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</si>
  <si>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</si>
  <si>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</si>
  <si>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</si>
  <si>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</si>
  <si>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</si>
  <si>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</si>
  <si>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</si>
  <si>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</si>
  <si>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</si>
  <si>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</si>
  <si>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</si>
  <si>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</si>
  <si>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</si>
  <si>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</si>
  <si>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</si>
  <si>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</si>
  <si>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</si>
  <si>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</si>
  <si>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</si>
  <si>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</si>
  <si>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</si>
  <si>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</si>
  <si>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</si>
  <si>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</si>
  <si>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</si>
  <si>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</si>
  <si>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</si>
  <si>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</si>
  <si>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</si>
  <si>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</si>
  <si>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</si>
  <si>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</si>
  <si>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</si>
  <si>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</si>
  <si>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</si>
  <si>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</si>
  <si>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</si>
  <si>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</si>
  <si>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</si>
  <si>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</si>
  <si>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</si>
  <si>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</si>
  <si>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</si>
  <si>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</si>
  <si>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</si>
  <si>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</si>
  <si>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</si>
  <si>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</si>
  <si>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</si>
  <si>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</si>
  <si>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</si>
  <si>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</si>
  <si>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</si>
  <si>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</si>
  <si>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</si>
  <si>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</si>
  <si>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</si>
  <si>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</si>
  <si>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</si>
  <si>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</si>
  <si>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</si>
  <si>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</si>
  <si>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</si>
  <si>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</si>
  <si>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</si>
  <si>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</si>
  <si>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</si>
  <si>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</si>
  <si>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</si>
  <si>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</si>
  <si>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</si>
  <si>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</si>
  <si>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</si>
  <si>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</si>
  <si>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</si>
  <si>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</si>
  <si>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</si>
  <si>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</si>
  <si>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</si>
  <si>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</si>
  <si>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</si>
  <si>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</si>
  <si>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</si>
  <si>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</si>
  <si>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</si>
  <si>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</si>
  <si>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</si>
  <si>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</si>
  <si>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</si>
  <si>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</si>
  <si>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</si>
  <si>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</si>
  <si>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</si>
  <si>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</si>
  <si>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</si>
  <si>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</si>
  <si>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</si>
  <si>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</si>
  <si>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</si>
  <si>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</si>
  <si>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</si>
  <si>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</si>
  <si>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</si>
  <si>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</si>
  <si>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</si>
  <si>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</si>
  <si>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</si>
  <si>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</si>
  <si>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</si>
  <si>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</si>
  <si>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</si>
  <si>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</si>
  <si>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</si>
  <si>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</si>
  <si>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</si>
  <si>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</si>
  <si>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</si>
  <si>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</si>
  <si>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</si>
  <si>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</si>
  <si>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</si>
  <si>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</si>
  <si>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</si>
  <si>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</si>
  <si>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</si>
  <si>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</si>
  <si>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</si>
  <si>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</si>
  <si>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</si>
  <si>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</si>
  <si>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</si>
  <si>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</si>
  <si>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</si>
  <si>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</si>
  <si>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</si>
  <si>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</si>
  <si>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</si>
  <si>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</si>
  <si>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</si>
  <si>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</si>
  <si>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</si>
  <si>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</si>
  <si>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</si>
  <si>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</si>
  <si>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</si>
  <si>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</si>
  <si>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</si>
  <si>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</si>
  <si>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</si>
  <si>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</si>
  <si>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</si>
  <si>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</si>
  <si>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</si>
  <si>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</si>
  <si>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</si>
  <si>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</si>
  <si>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</si>
  <si>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</si>
  <si>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</si>
  <si>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</si>
  <si>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</si>
  <si>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</si>
  <si>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</si>
  <si>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</si>
  <si>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</si>
  <si>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</si>
  <si>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</si>
  <si>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</si>
  <si>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</si>
  <si>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</si>
  <si>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</si>
  <si>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</si>
  <si>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</si>
  <si>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</si>
  <si>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</si>
  <si>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</si>
  <si>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</si>
  <si>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</si>
  <si>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</si>
  <si>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</si>
  <si>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</si>
  <si>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</si>
  <si>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</si>
  <si>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</si>
  <si>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</si>
  <si>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</si>
  <si>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</si>
  <si>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</si>
  <si>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</si>
  <si>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</si>
  <si>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</si>
  <si>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</si>
  <si>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</si>
  <si>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</si>
  <si>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</si>
  <si>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</si>
  <si>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</si>
  <si>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</si>
  <si>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</si>
  <si>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</si>
  <si>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</si>
  <si>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</si>
  <si>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</si>
  <si>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</si>
  <si>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</si>
  <si>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</si>
  <si>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</si>
  <si>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</si>
  <si>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</si>
  <si>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</si>
  <si>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</si>
  <si>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</si>
  <si>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</si>
  <si>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</si>
  <si>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</si>
  <si>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</si>
  <si>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</si>
  <si>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</si>
  <si>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</si>
  <si>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</si>
  <si>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</si>
  <si>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</si>
  <si>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</si>
  <si>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</si>
  <si>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</si>
  <si>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</si>
  <si>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</si>
  <si>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</si>
  <si>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</si>
  <si>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</si>
  <si>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</si>
  <si>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</si>
  <si>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</si>
  <si>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</si>
  <si>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</si>
  <si>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</si>
  <si>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</si>
  <si>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</si>
  <si>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</si>
  <si>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</si>
  <si>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</si>
  <si>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</si>
  <si>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</si>
  <si>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</si>
  <si>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</si>
  <si>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</si>
  <si>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</si>
  <si>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</si>
  <si>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</si>
  <si>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</si>
  <si>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</si>
  <si>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</si>
  <si>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</si>
  <si>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</si>
  <si>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</si>
  <si>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</si>
  <si>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</si>
  <si>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</si>
  <si>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</si>
  <si>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</si>
  <si>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</si>
  <si>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</si>
  <si>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</si>
  <si>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</si>
  <si>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</si>
  <si>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</si>
  <si>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</si>
  <si>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</si>
  <si>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</si>
  <si>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</si>
  <si>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</si>
  <si>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</si>
  <si>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</si>
  <si>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</si>
  <si>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</si>
  <si>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</si>
  <si>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</si>
  <si>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</si>
  <si>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</si>
  <si>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</si>
  <si>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</si>
  <si>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</si>
  <si>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</si>
  <si>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</si>
  <si>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</si>
  <si>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</si>
  <si>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</si>
  <si>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</si>
  <si>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</si>
  <si>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</si>
  <si>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</si>
  <si>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</si>
  <si>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</si>
  <si>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</si>
  <si>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</si>
  <si>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</si>
  <si>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</si>
  <si>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</si>
  <si>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</si>
  <si>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</si>
  <si>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</si>
  <si>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</si>
  <si>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</si>
  <si>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</si>
  <si>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</si>
  <si>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</si>
  <si>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</si>
  <si>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</si>
  <si>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</si>
  <si>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</si>
  <si>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</si>
  <si>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</si>
  <si>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</si>
  <si>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</si>
  <si>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</si>
  <si>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</si>
  <si>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</si>
  <si>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</si>
  <si>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</si>
  <si>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</si>
  <si>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</si>
  <si>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</si>
  <si>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</si>
  <si>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</si>
  <si>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</si>
  <si>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</si>
  <si>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</si>
  <si>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</si>
  <si>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</si>
  <si>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</si>
  <si>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</si>
  <si>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</si>
  <si>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</si>
  <si>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</si>
  <si>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</si>
  <si>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</si>
  <si>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</si>
  <si>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</si>
  <si>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</si>
  <si>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</si>
  <si>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</si>
  <si>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</si>
  <si>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</si>
  <si>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</si>
  <si>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</si>
  <si>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</si>
  <si>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</si>
  <si>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</si>
  <si>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</si>
  <si>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</si>
  <si>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</si>
  <si>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</si>
  <si>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</si>
  <si>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</si>
  <si>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</si>
  <si>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</si>
  <si>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</si>
  <si>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</si>
  <si>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</si>
  <si>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</si>
  <si>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</si>
  <si>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</si>
  <si>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</si>
  <si>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</si>
  <si>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</si>
  <si>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</si>
  <si>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</si>
  <si>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</si>
  <si>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</si>
  <si>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</si>
  <si>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</si>
  <si>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</si>
  <si>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</si>
  <si>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</si>
  <si>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</si>
  <si>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</si>
  <si>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</si>
  <si>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</si>
  <si>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</si>
  <si>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</si>
  <si>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</si>
  <si>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</si>
  <si>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</si>
  <si>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</si>
  <si>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</si>
  <si>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</si>
  <si>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</si>
  <si>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</si>
  <si>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</si>
  <si>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</si>
  <si>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</si>
  <si>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</si>
  <si>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</si>
  <si>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</si>
  <si>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</si>
  <si>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</si>
  <si>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</si>
  <si>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</si>
  <si>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</si>
  <si>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</si>
  <si>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</si>
  <si>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</si>
  <si>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</si>
  <si>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</si>
  <si>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</si>
  <si>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</si>
  <si>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</si>
  <si>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</si>
  <si>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</si>
  <si>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</si>
  <si>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</si>
  <si>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</si>
  <si>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</si>
  <si>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</si>
  <si>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</si>
  <si>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</si>
  <si>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</si>
  <si>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</si>
  <si>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</si>
  <si>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</si>
  <si>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</si>
  <si>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</si>
  <si>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</si>
  <si>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</si>
  <si>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</si>
  <si>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</si>
  <si>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</si>
  <si>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</si>
  <si>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</si>
  <si>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</si>
  <si>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</si>
  <si>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</si>
  <si>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</si>
  <si>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</si>
  <si>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</si>
  <si>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</si>
  <si>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</si>
  <si>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</si>
  <si>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</si>
  <si>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</si>
  <si>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</si>
  <si>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</si>
  <si>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</si>
  <si>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</si>
  <si>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</si>
  <si>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</si>
  <si>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</si>
  <si>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</si>
  <si>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</si>
  <si>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</si>
  <si>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</si>
  <si>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</si>
  <si>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</si>
  <si>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</si>
  <si>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</si>
  <si>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</si>
  <si>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</si>
  <si>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</si>
  <si>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</si>
  <si>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</si>
  <si>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</si>
  <si>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</si>
  <si>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</si>
  <si>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</si>
  <si>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</si>
  <si>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</si>
  <si>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</si>
  <si>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</si>
  <si>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</si>
  <si>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</si>
  <si>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</si>
  <si>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</si>
  <si>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</si>
  <si>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</si>
  <si>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</si>
  <si>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</si>
  <si>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</si>
  <si>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</si>
  <si>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</si>
  <si>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</si>
  <si>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</si>
  <si>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</si>
  <si>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</si>
  <si>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</si>
  <si>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</si>
  <si>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</si>
  <si>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</si>
  <si>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</si>
  <si>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</si>
  <si>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</si>
  <si>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</si>
  <si>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</si>
  <si>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</si>
  <si>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</si>
  <si>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</si>
  <si>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</si>
  <si>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</si>
  <si>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</si>
  <si>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</si>
  <si>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</si>
  <si>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</si>
  <si>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</si>
  <si>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</si>
  <si>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</si>
  <si>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</si>
  <si>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</si>
  <si>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</si>
  <si>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</si>
  <si>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</si>
  <si>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</si>
  <si>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</si>
  <si>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</si>
  <si>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</si>
  <si>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</si>
  <si>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</si>
  <si>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</si>
  <si>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</si>
  <si>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</si>
  <si>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</si>
  <si>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</si>
  <si>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</si>
  <si>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</si>
  <si>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</si>
  <si>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</si>
  <si>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</si>
  <si>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</si>
  <si>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</si>
  <si>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</si>
  <si>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</si>
  <si>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</si>
  <si>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</si>
  <si>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</si>
  <si>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</si>
  <si>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</si>
  <si>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</si>
  <si>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</si>
  <si>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</si>
  <si>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</si>
  <si>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</si>
  <si>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</si>
  <si>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</si>
  <si>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</si>
  <si>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</si>
  <si>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</si>
  <si>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</si>
  <si>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</si>
  <si>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</si>
  <si>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</si>
  <si>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</si>
  <si>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</si>
  <si>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</si>
  <si>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</si>
  <si>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</si>
  <si>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</si>
  <si>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</si>
  <si>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</si>
  <si>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</si>
  <si>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</si>
  <si>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</si>
  <si>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</si>
  <si>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</si>
  <si>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</si>
  <si>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</si>
  <si>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</si>
  <si>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</si>
  <si>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</si>
  <si>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</si>
  <si>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</si>
  <si>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</si>
  <si>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</si>
  <si>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</si>
  <si>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</si>
  <si>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</si>
  <si>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</si>
  <si>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</si>
  <si>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</si>
  <si>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</si>
  <si>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</si>
  <si>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</si>
  <si>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</si>
  <si>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</si>
  <si>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</si>
  <si>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</si>
  <si>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</si>
  <si>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</si>
  <si>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</si>
  <si>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</si>
  <si>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</si>
  <si>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</si>
  <si>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</si>
  <si>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</si>
  <si>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</si>
  <si>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</si>
  <si>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</si>
  <si>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</si>
  <si>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</si>
  <si>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</si>
  <si>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</si>
  <si>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</si>
  <si>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</si>
  <si>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</si>
  <si>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</si>
  <si>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</si>
  <si>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</si>
  <si>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</si>
  <si>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</si>
  <si>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</si>
  <si>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</si>
  <si>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</si>
  <si>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</si>
  <si>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</si>
  <si>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</si>
  <si>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</si>
  <si>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</si>
  <si>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</si>
  <si>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</si>
  <si>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</si>
  <si>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</si>
  <si>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</si>
  <si>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</si>
  <si>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</si>
  <si>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</si>
  <si>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</si>
  <si>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</si>
  <si>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</si>
  <si>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</si>
  <si>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</si>
  <si>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</si>
  <si>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</si>
  <si>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</si>
  <si>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</si>
  <si>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</si>
  <si>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</si>
  <si>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</si>
  <si>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</si>
  <si>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</si>
  <si>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</si>
  <si>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</si>
  <si>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</si>
  <si>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</si>
  <si>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</si>
  <si>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</si>
  <si>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</si>
  <si>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</si>
  <si>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</si>
  <si>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</si>
  <si>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</si>
  <si>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</si>
  <si>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</si>
  <si>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</si>
  <si>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</si>
  <si>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</si>
  <si>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</si>
  <si>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</si>
  <si>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</si>
  <si>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</si>
  <si>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</si>
  <si>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</si>
  <si>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</si>
  <si>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</si>
  <si>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</si>
  <si>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</si>
  <si>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</si>
  <si>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</si>
  <si>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</si>
  <si>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</si>
  <si>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</si>
  <si>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</si>
  <si>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</si>
  <si>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</si>
  <si>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</si>
  <si>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</si>
  <si>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</si>
  <si>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</si>
  <si>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</si>
  <si>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</si>
  <si>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</si>
  <si>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</si>
  <si>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</si>
  <si>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</si>
  <si>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</si>
  <si>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</si>
  <si>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</si>
  <si>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</si>
  <si>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</si>
  <si>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</si>
  <si>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</si>
  <si>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</si>
  <si>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</si>
  <si>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</si>
  <si>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</si>
  <si>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</si>
  <si>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</si>
  <si>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</si>
  <si>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</si>
  <si>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</si>
  <si>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</si>
  <si>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</si>
  <si>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</si>
  <si>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</si>
  <si>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</si>
  <si>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</si>
  <si>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</si>
  <si>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</si>
  <si>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</si>
  <si>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</si>
  <si>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</si>
  <si>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</si>
  <si>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</si>
  <si>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</si>
  <si>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</si>
  <si>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</si>
  <si>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</si>
  <si>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</si>
  <si>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</si>
  <si>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</si>
  <si>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</si>
  <si>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</si>
  <si>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</si>
  <si>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</si>
  <si>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</si>
  <si>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</si>
  <si>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</si>
  <si>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</si>
  <si>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</si>
  <si>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</si>
  <si>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</si>
  <si>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</si>
  <si>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</si>
  <si>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</si>
  <si>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</si>
  <si>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</si>
  <si>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</si>
  <si>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</si>
  <si>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</si>
  <si>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</si>
  <si>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</si>
  <si>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</si>
  <si>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</si>
  <si>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</si>
  <si>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</si>
  <si>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</si>
  <si>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</si>
  <si>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</si>
  <si>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</si>
  <si>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</si>
  <si>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</si>
  <si>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</si>
  <si>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</si>
  <si>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</si>
  <si>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</si>
  <si>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</si>
  <si>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</si>
  <si>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</si>
  <si>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</si>
  <si>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</si>
  <si>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</si>
  <si>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</si>
  <si>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</si>
  <si>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</si>
  <si>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</si>
  <si>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</si>
  <si>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</si>
  <si>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</si>
  <si>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</si>
  <si>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</si>
  <si>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</si>
  <si>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</si>
  <si>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</si>
  <si>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</si>
  <si>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</si>
  <si>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</si>
  <si>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</si>
  <si>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</si>
  <si>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</si>
  <si>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</si>
  <si>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</si>
  <si>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</si>
  <si>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</si>
  <si>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</si>
  <si>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</si>
  <si>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</si>
  <si>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</si>
  <si>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</si>
  <si>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</si>
  <si>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</si>
  <si>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</si>
  <si>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</si>
  <si>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</si>
  <si>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</si>
  <si>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</si>
  <si>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</si>
  <si>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</si>
  <si>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</si>
  <si>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</si>
  <si>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</si>
  <si>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</si>
  <si>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</si>
  <si>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</si>
  <si>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</si>
  <si>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</si>
  <si>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</si>
  <si>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</si>
  <si>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</si>
  <si>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</si>
  <si>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</si>
  <si>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</si>
  <si>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</si>
  <si>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</si>
  <si>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</si>
  <si>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</si>
  <si>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</si>
  <si>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</si>
  <si>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</si>
  <si>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</si>
  <si>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</si>
  <si>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</si>
  <si>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</si>
  <si>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</si>
  <si>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</si>
  <si>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</si>
  <si>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</si>
  <si>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</si>
  <si>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</si>
  <si>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</si>
  <si>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</si>
  <si>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</si>
  <si>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</si>
  <si>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</si>
  <si>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</si>
  <si>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</si>
  <si>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</si>
  <si>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</si>
  <si>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</si>
  <si>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</si>
  <si>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</si>
  <si>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</si>
  <si>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</si>
  <si>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</si>
  <si>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</si>
  <si>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</si>
  <si>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</si>
  <si>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</si>
  <si>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</si>
  <si>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</si>
  <si>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</si>
  <si>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</si>
  <si>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</si>
  <si>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</si>
  <si>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</si>
  <si>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</si>
  <si>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</si>
  <si>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</si>
  <si>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</si>
  <si>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</si>
  <si>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</si>
  <si>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</si>
  <si>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</si>
  <si>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</si>
  <si>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</si>
  <si>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</si>
  <si>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</si>
  <si>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</si>
  <si>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</si>
  <si>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</si>
  <si>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</si>
  <si>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</si>
  <si>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</si>
  <si>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</si>
  <si>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</si>
  <si>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</si>
  <si>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</si>
  <si>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</si>
  <si>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</si>
  <si>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</si>
  <si>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</si>
  <si>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</si>
  <si>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</si>
  <si>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</si>
  <si>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</si>
  <si>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</si>
  <si>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</si>
  <si>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</si>
  <si>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</si>
  <si>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</si>
  <si>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</si>
  <si>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</si>
  <si>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</si>
  <si>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</si>
  <si>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</si>
  <si>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</si>
  <si>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</si>
  <si>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</si>
  <si>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</si>
  <si>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</si>
  <si>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</si>
  <si>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</si>
  <si>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</si>
  <si>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</si>
  <si>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</si>
  <si>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</si>
  <si>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</si>
  <si>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</si>
  <si>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</si>
  <si>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</si>
  <si>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</si>
  <si>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</si>
  <si>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</si>
  <si>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</si>
  <si>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</si>
  <si>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</si>
  <si>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</si>
  <si>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</si>
  <si>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</si>
  <si>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</si>
  <si>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</si>
  <si>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</si>
  <si>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</si>
  <si>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</si>
  <si>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</si>
  <si>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</si>
  <si>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</si>
  <si>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</si>
  <si>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</si>
  <si>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</si>
  <si>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</si>
  <si>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</si>
  <si>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</si>
  <si>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</si>
  <si>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</si>
  <si>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</si>
  <si>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</si>
  <si>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</si>
  <si>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</si>
  <si>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</si>
  <si>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</si>
  <si>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</si>
  <si>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</si>
  <si>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</si>
  <si>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</si>
  <si>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</si>
  <si>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</si>
  <si>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</si>
  <si>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</si>
  <si>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</si>
  <si>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</si>
  <si>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</si>
  <si>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</si>
  <si>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</si>
  <si>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</si>
  <si>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</si>
  <si>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</si>
  <si>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</si>
  <si>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</si>
  <si>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</si>
  <si>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</si>
  <si>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</si>
  <si>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</si>
  <si>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</si>
  <si>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</si>
  <si>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</si>
  <si>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</si>
  <si>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</si>
  <si>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</si>
  <si>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</si>
  <si>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</si>
  <si>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</si>
  <si>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</si>
  <si>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</si>
  <si>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</si>
  <si>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</si>
  <si>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</si>
  <si>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</si>
  <si>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</si>
  <si>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</si>
  <si>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</si>
  <si>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</si>
  <si>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</si>
  <si>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</si>
  <si>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</si>
  <si>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</si>
  <si>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</si>
  <si>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</si>
  <si>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</si>
  <si>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</si>
  <si>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</si>
  <si>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</si>
  <si>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</si>
  <si>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</si>
  <si>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</si>
  <si>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</si>
  <si>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</si>
  <si>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</si>
  <si>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</si>
  <si>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</si>
  <si>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</si>
  <si>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</si>
  <si>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</si>
  <si>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</si>
  <si>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</si>
  <si>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</si>
  <si>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</si>
  <si>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</si>
  <si>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</si>
  <si>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</si>
  <si>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</si>
  <si>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</si>
  <si>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</si>
  <si>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</si>
  <si>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</si>
  <si>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</si>
  <si>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</si>
  <si>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</si>
  <si>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</si>
  <si>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</si>
  <si>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</si>
  <si>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</si>
  <si>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</si>
  <si>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</si>
  <si>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</si>
  <si>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</si>
  <si>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</si>
  <si>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</si>
  <si>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</si>
  <si>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</si>
  <si>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</si>
  <si>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</si>
  <si>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</si>
  <si>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</si>
  <si>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</si>
  <si>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</si>
  <si>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</si>
  <si>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</si>
  <si>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</si>
  <si>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</si>
  <si>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</si>
  <si>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</si>
  <si>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</si>
  <si>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</si>
  <si>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</si>
  <si>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</si>
  <si>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</si>
  <si>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</si>
  <si>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</si>
  <si>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</si>
  <si>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</si>
  <si>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</si>
  <si>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</si>
  <si>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</si>
  <si>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</si>
  <si>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</si>
  <si>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</si>
  <si>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</si>
  <si>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</si>
  <si>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</si>
  <si>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</si>
  <si>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</si>
  <si>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</si>
  <si>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</si>
  <si>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</si>
  <si>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</si>
  <si>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</si>
  <si>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</si>
  <si>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</si>
  <si>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</si>
  <si>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</si>
  <si>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</si>
  <si>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</si>
  <si>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</si>
  <si>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</si>
  <si>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</si>
  <si>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</si>
  <si>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</si>
  <si>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</si>
  <si>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</si>
  <si>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</si>
  <si>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</si>
  <si>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</si>
  <si>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</si>
  <si>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</si>
  <si>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</si>
  <si>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</si>
  <si>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</si>
  <si>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</si>
  <si>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</si>
  <si>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</si>
  <si>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</si>
  <si>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</si>
  <si>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</si>
  <si>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</si>
  <si>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</si>
  <si>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</si>
  <si>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</si>
  <si>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</si>
  <si>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</si>
  <si>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</si>
  <si>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</si>
  <si>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</si>
  <si>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</si>
  <si>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</si>
  <si>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</si>
  <si>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</si>
  <si>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</si>
  <si>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</si>
  <si>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</si>
  <si>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</si>
  <si>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</si>
  <si>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</si>
  <si>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</si>
  <si>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</si>
  <si>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</si>
  <si>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</si>
  <si>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</si>
  <si>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</si>
  <si>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</si>
  <si>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</si>
  <si>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</si>
  <si>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</si>
  <si>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</si>
  <si>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</si>
  <si>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</si>
  <si>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</si>
  <si>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</si>
  <si>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</si>
  <si>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</si>
  <si>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</si>
  <si>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</si>
  <si>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</si>
  <si>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</si>
  <si>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</si>
  <si>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</si>
  <si>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</si>
  <si>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</si>
  <si>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</si>
  <si>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</si>
  <si>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</si>
  <si>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</si>
  <si>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</si>
  <si>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</si>
  <si>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</si>
  <si>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</si>
  <si>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</si>
  <si>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</si>
  <si>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</si>
  <si>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</si>
  <si>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</si>
  <si>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</si>
  <si>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</si>
  <si>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</si>
  <si>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</si>
  <si>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</si>
  <si>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</si>
  <si>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</si>
  <si>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</si>
  <si>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</si>
  <si>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</si>
  <si>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</si>
  <si>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</si>
  <si>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</si>
  <si>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</si>
  <si>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</si>
  <si>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</si>
  <si>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</si>
  <si>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</si>
  <si>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</si>
  <si>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</si>
  <si>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</si>
  <si>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</si>
  <si>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</si>
  <si>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</si>
  <si>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</si>
  <si>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</si>
  <si>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</si>
  <si>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</si>
  <si>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</si>
  <si>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</si>
  <si>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</si>
  <si>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</si>
  <si>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</si>
  <si>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</si>
  <si>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</si>
  <si>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</si>
  <si>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</si>
  <si>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</si>
  <si>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</si>
  <si>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</si>
  <si>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</si>
  <si>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</si>
  <si>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</si>
  <si>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</si>
  <si>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</si>
  <si>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</si>
  <si>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</si>
  <si>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</si>
  <si>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</si>
  <si>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</si>
  <si>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</si>
  <si>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</si>
  <si>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</si>
  <si>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</si>
  <si>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</si>
  <si>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</si>
  <si>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</si>
  <si>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</si>
  <si>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</si>
  <si>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</si>
  <si>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</si>
  <si>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</si>
  <si>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</si>
  <si>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</si>
  <si>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</si>
  <si>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</si>
  <si>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</si>
  <si>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</si>
  <si>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</si>
  <si>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</si>
  <si>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</si>
  <si>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</si>
  <si>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</si>
  <si>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</si>
  <si>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</si>
  <si>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</si>
  <si>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</si>
  <si>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</si>
  <si>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</si>
  <si>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</si>
  <si>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</si>
  <si>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</si>
  <si>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</si>
  <si>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</si>
  <si>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</si>
  <si>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</si>
  <si>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</si>
  <si>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</si>
  <si>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</si>
  <si>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</si>
  <si>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</si>
  <si>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</si>
  <si>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</si>
  <si>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</si>
  <si>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</si>
  <si>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</si>
  <si>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</si>
  <si>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</si>
  <si>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</si>
  <si>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</si>
  <si>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</si>
  <si>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</si>
  <si>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</si>
  <si>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</si>
  <si>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</si>
  <si>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</si>
  <si>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</si>
  <si>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</si>
  <si>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</si>
  <si>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</si>
  <si>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</si>
  <si>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</si>
  <si>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</si>
  <si>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</si>
  <si>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</si>
  <si>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</si>
  <si>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</si>
  <si>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</si>
  <si>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</si>
  <si>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</si>
  <si>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</si>
  <si>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</si>
  <si>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</si>
  <si>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</si>
  <si>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</si>
  <si>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</si>
  <si>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</si>
  <si>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</si>
  <si>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</si>
  <si>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</si>
  <si>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</si>
  <si>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</si>
  <si>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</si>
  <si>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</si>
  <si>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</si>
  <si>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</si>
  <si>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</si>
  <si>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</si>
  <si>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</si>
  <si>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</si>
  <si>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</si>
  <si>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</si>
  <si>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</si>
  <si>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</si>
  <si>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</si>
  <si>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</si>
  <si>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</si>
  <si>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</si>
  <si>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</si>
  <si>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</si>
  <si>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</si>
  <si>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</si>
  <si>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</si>
  <si>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</si>
  <si>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</si>
  <si>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</si>
  <si>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</si>
  <si>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</si>
  <si>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</si>
  <si>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</si>
  <si>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</si>
  <si>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</si>
  <si>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</si>
  <si>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</si>
  <si>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</si>
  <si>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</si>
  <si>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</si>
  <si>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</si>
  <si>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</si>
  <si>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</si>
  <si>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</si>
  <si>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</si>
  <si>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</si>
  <si>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</si>
  <si>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</si>
  <si>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</si>
  <si>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</si>
  <si>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</si>
  <si>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</si>
  <si>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</si>
  <si>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</si>
  <si>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</si>
  <si>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</si>
  <si>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</si>
  <si>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</si>
  <si>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</si>
  <si>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</si>
  <si>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</si>
  <si>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</si>
  <si>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</si>
  <si>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</si>
  <si>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</si>
  <si>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</si>
  <si>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</si>
  <si>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</si>
  <si>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</si>
  <si>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</si>
  <si>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</si>
  <si>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</si>
  <si>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</si>
  <si>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</si>
  <si>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</si>
  <si>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</si>
  <si>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</si>
  <si>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</si>
  <si>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</si>
  <si>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</si>
  <si>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</si>
  <si>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</si>
  <si>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</si>
  <si>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</si>
  <si>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</si>
  <si>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</si>
  <si>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</si>
  <si>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</si>
  <si>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</si>
  <si>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</si>
  <si>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</si>
  <si>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</si>
  <si>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</si>
  <si>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</si>
  <si>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</si>
  <si>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</si>
  <si>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</si>
  <si>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</si>
  <si>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</si>
  <si>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</si>
  <si>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</si>
  <si>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</si>
  <si>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</si>
  <si>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</si>
  <si>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</si>
  <si>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</si>
  <si>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</si>
  <si>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</si>
  <si>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</si>
  <si>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</si>
  <si>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</si>
  <si>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</si>
  <si>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</si>
  <si>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</si>
  <si>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</si>
  <si>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</si>
  <si>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</si>
  <si>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</si>
  <si>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</si>
  <si>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</si>
  <si>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</si>
  <si>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</si>
  <si>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</si>
  <si>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</si>
  <si>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</si>
  <si>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</si>
  <si>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</si>
  <si>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</si>
  <si>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</si>
  <si>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</si>
  <si>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</si>
  <si>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</si>
  <si>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</si>
  <si>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</si>
  <si>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</si>
  <si>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</si>
  <si>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</si>
  <si>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</si>
  <si>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</si>
  <si>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</si>
  <si>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</si>
  <si>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</si>
  <si>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</si>
  <si>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</si>
  <si>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</si>
  <si>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</si>
  <si>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</si>
  <si>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</si>
  <si>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</si>
  <si>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</si>
  <si>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</si>
  <si>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</si>
  <si>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</si>
  <si>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</si>
  <si>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</si>
  <si>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</si>
  <si>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</si>
  <si>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</si>
  <si>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</si>
  <si>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</si>
  <si>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</si>
  <si>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</si>
  <si>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</si>
  <si>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</si>
  <si>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</si>
  <si>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</si>
  <si>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</si>
  <si>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</si>
  <si>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</si>
  <si>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</si>
  <si>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</si>
  <si>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</si>
  <si>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</si>
  <si>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</si>
  <si>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</si>
  <si>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</si>
  <si>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</si>
  <si>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</si>
  <si>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</si>
  <si>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</si>
  <si>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</si>
  <si>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</si>
  <si>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</si>
  <si>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</si>
  <si>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</si>
  <si>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</si>
  <si>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</si>
  <si>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</si>
  <si>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</si>
  <si>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</si>
  <si>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</si>
  <si>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</si>
  <si>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</si>
  <si>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</si>
  <si>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</si>
  <si>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</si>
  <si>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</si>
  <si>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</si>
  <si>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</si>
  <si>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</si>
  <si>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</si>
  <si>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</si>
  <si>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</si>
  <si>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</si>
  <si>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</si>
  <si>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</si>
  <si>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</si>
  <si>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</si>
  <si>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</si>
  <si>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</si>
  <si>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</si>
  <si>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</si>
  <si>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</si>
  <si>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</si>
  <si>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</si>
  <si>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</si>
  <si>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</si>
  <si>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</si>
  <si>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</si>
  <si>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</si>
  <si>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</si>
  <si>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</si>
  <si>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</si>
  <si>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</si>
  <si>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</si>
  <si>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</si>
  <si>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</si>
  <si>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</si>
  <si>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</si>
  <si>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</si>
  <si>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</si>
  <si>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</si>
  <si>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</si>
  <si>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</si>
  <si>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</si>
  <si>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</si>
  <si>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</si>
  <si>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</si>
  <si>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</si>
  <si>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</si>
  <si>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</si>
  <si>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</si>
  <si>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</si>
  <si>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</si>
  <si>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</si>
  <si>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</si>
  <si>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</si>
  <si>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</si>
  <si>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</si>
  <si>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</si>
  <si>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</si>
  <si>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</si>
  <si>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</si>
  <si>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</si>
  <si>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</si>
  <si>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</si>
  <si>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</si>
  <si>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</si>
  <si>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</si>
  <si>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</si>
  <si>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</si>
  <si>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</si>
  <si>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</si>
  <si>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</si>
  <si>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</si>
  <si>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</si>
  <si>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</si>
  <si>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</si>
  <si>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</si>
  <si>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</si>
  <si>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</si>
  <si>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</si>
  <si>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</si>
  <si>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</si>
  <si>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</si>
  <si>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</si>
  <si>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</si>
  <si>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</si>
  <si>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</si>
  <si>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</si>
  <si>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</si>
  <si>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</si>
  <si>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</si>
  <si>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</si>
  <si>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</si>
  <si>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</si>
  <si>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</si>
  <si>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</si>
  <si>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</si>
  <si>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</si>
  <si>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</si>
  <si>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</si>
  <si>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</si>
  <si>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</si>
  <si>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</si>
  <si>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</si>
  <si>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</si>
  <si>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</si>
  <si>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</si>
  <si>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</si>
  <si>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</si>
  <si>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</si>
  <si>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</si>
  <si>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</si>
  <si>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</si>
  <si>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</si>
  <si>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</si>
  <si>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</si>
  <si>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</si>
  <si>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</si>
  <si>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</si>
  <si>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</si>
  <si>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</si>
  <si>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</si>
  <si>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</si>
  <si>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</si>
  <si>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</si>
  <si>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</si>
  <si>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</si>
  <si>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</si>
  <si>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</si>
  <si>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</si>
  <si>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</si>
  <si>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</si>
  <si>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</si>
  <si>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</si>
  <si>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</si>
  <si>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</si>
  <si>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</si>
  <si>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</si>
  <si>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</si>
  <si>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</si>
  <si>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</si>
  <si>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</si>
  <si>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</si>
  <si>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</si>
  <si>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</si>
  <si>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</si>
  <si>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</si>
  <si>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</si>
  <si>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</si>
  <si>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</si>
  <si>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</si>
  <si>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</si>
  <si>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</si>
  <si>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</si>
  <si>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</si>
  <si>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</si>
  <si>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</si>
  <si>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</si>
  <si>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</si>
  <si>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</si>
  <si>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</si>
  <si>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</si>
  <si>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</si>
  <si>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</si>
  <si>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</si>
  <si>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</si>
  <si>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</si>
  <si>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</si>
  <si>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</si>
  <si>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</si>
  <si>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</si>
  <si>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</si>
  <si>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</si>
  <si>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</si>
  <si>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</si>
  <si>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</si>
  <si>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</si>
  <si>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</si>
  <si>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</si>
  <si>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</si>
  <si>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</si>
  <si>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</si>
  <si>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</si>
  <si>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</si>
  <si>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</si>
  <si>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</si>
  <si>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</si>
  <si>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</si>
  <si>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</si>
  <si>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</si>
  <si>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</si>
  <si>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</si>
  <si>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</si>
  <si>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</si>
  <si>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</si>
  <si>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</si>
  <si>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</si>
  <si>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</si>
  <si>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</si>
  <si>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</si>
  <si>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</si>
  <si>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</si>
  <si>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</si>
  <si>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</si>
  <si>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</si>
  <si>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</si>
  <si>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</si>
  <si>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</si>
  <si>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</si>
  <si>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</si>
  <si>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</si>
  <si>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</si>
  <si>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</si>
  <si>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</si>
  <si>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</si>
  <si>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</si>
  <si>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</si>
  <si>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</si>
  <si>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</si>
  <si>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</si>
  <si>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</si>
  <si>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</si>
  <si>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</si>
  <si>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</si>
  <si>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</si>
  <si>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</si>
  <si>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</si>
  <si>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</si>
  <si>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</si>
  <si>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</si>
  <si>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</si>
  <si>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</si>
  <si>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</si>
  <si>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</si>
  <si>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</si>
  <si>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</si>
  <si>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</si>
  <si>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</si>
  <si>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</si>
  <si>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</si>
  <si>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</si>
  <si>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</si>
  <si>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</si>
  <si>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</si>
  <si>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</si>
  <si>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</si>
  <si>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</si>
  <si>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</si>
  <si>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</si>
  <si>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</si>
  <si>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</si>
  <si>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</si>
  <si>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</si>
  <si>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</si>
  <si>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</si>
  <si>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</si>
  <si>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</si>
  <si>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</si>
  <si>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</si>
  <si>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</si>
  <si>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</si>
  <si>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</si>
  <si>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</si>
  <si>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</si>
  <si>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</si>
  <si>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</si>
  <si>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</si>
  <si>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</si>
  <si>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</si>
  <si>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</si>
  <si>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</si>
  <si>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</si>
  <si>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</si>
  <si>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</si>
  <si>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</si>
  <si>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</si>
  <si>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</si>
  <si>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</si>
  <si>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</si>
  <si>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</si>
  <si>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</si>
  <si>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</si>
  <si>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</si>
  <si>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</si>
  <si>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</si>
  <si>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</si>
  <si>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</si>
  <si>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</si>
  <si>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</si>
  <si>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</si>
  <si>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</si>
  <si>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</si>
  <si>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</si>
  <si>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</si>
  <si>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</si>
  <si>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</si>
  <si>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</si>
  <si>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</si>
  <si>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</si>
  <si>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</si>
  <si>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</si>
  <si>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</si>
  <si>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</si>
  <si>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</si>
  <si>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</si>
  <si>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</si>
  <si>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</si>
  <si>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</si>
  <si>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</si>
  <si>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</si>
  <si>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</si>
  <si>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</si>
  <si>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</si>
  <si>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</si>
  <si>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</si>
  <si>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</si>
  <si>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</si>
  <si>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</si>
  <si>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</si>
  <si>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</si>
  <si>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</si>
  <si>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</si>
  <si>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</si>
  <si>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</si>
  <si>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</si>
  <si>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</si>
  <si>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</si>
  <si>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</si>
  <si>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</si>
  <si>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</si>
  <si>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</si>
  <si>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</si>
  <si>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</si>
  <si>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</si>
  <si>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</si>
  <si>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</si>
  <si>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</si>
  <si>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</si>
  <si>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</si>
  <si>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</si>
  <si>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</si>
  <si>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</si>
  <si>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</si>
  <si>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</si>
  <si>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</si>
  <si>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</si>
  <si>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</si>
  <si>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</si>
  <si>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</si>
  <si>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</si>
  <si>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</si>
  <si>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</si>
  <si>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</si>
  <si>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</si>
  <si>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</si>
  <si>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</si>
  <si>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</si>
  <si>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</si>
  <si>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</si>
  <si>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</si>
  <si>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</si>
  <si>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</si>
  <si>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</si>
  <si>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</si>
  <si>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</si>
  <si>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</si>
  <si>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</si>
  <si>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</si>
  <si>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</si>
  <si>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</si>
  <si>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</si>
  <si>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</si>
  <si>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</si>
  <si>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</si>
  <si>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</si>
  <si>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</si>
  <si>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</si>
  <si>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</si>
  <si>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</si>
  <si>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</si>
  <si>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</si>
  <si>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</si>
  <si>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</si>
  <si>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</si>
  <si>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</si>
  <si>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</si>
  <si>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</si>
  <si>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</si>
  <si>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</si>
  <si>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</si>
  <si>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</si>
  <si>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</si>
  <si>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</si>
  <si>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</si>
  <si>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</si>
  <si>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</si>
  <si>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</si>
  <si>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</si>
  <si>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</si>
  <si>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</si>
  <si>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</si>
  <si>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</si>
  <si>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</si>
  <si>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</si>
  <si>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</si>
  <si>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</si>
  <si>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</si>
  <si>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</si>
  <si>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</si>
  <si>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</si>
  <si>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</si>
  <si>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</si>
  <si>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</si>
  <si>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</si>
  <si>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</si>
  <si>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</si>
  <si>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</si>
  <si>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</si>
  <si>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</si>
  <si>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</si>
  <si>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</si>
  <si>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</si>
  <si>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</si>
  <si>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</si>
  <si>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</si>
  <si>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</si>
  <si>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</si>
  <si>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</si>
  <si>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</si>
  <si>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</si>
  <si>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</si>
  <si>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</si>
  <si>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</si>
  <si>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</si>
  <si>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</si>
  <si>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</si>
  <si>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</si>
  <si>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</si>
  <si>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</si>
  <si>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</si>
  <si>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</si>
  <si>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</si>
  <si>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</si>
  <si>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</si>
  <si>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</si>
  <si>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</si>
  <si>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</si>
  <si>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</si>
  <si>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</si>
  <si>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</si>
  <si>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</si>
  <si>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</si>
  <si>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</si>
  <si>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</si>
  <si>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</si>
  <si>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</si>
  <si>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</si>
  <si>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</si>
  <si>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</si>
  <si>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</si>
  <si>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</si>
  <si>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</si>
  <si>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</si>
  <si>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</si>
  <si>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</si>
  <si>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</si>
  <si>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</si>
  <si>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</si>
  <si>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</si>
  <si>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</si>
  <si>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</si>
  <si>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</si>
  <si>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</si>
  <si>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</si>
  <si>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</si>
  <si>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</si>
  <si>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</si>
  <si>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</si>
  <si>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</si>
  <si>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</si>
  <si>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</si>
  <si>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</si>
  <si>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</si>
  <si>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</si>
  <si>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</si>
  <si>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</si>
  <si>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</si>
  <si>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</si>
  <si>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</si>
  <si>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</si>
  <si>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</si>
  <si>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</si>
  <si>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</si>
  <si>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</si>
  <si>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</si>
  <si>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</si>
  <si>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</si>
  <si>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</si>
  <si>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</si>
  <si>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</si>
  <si>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</si>
  <si>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</si>
  <si>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</si>
  <si>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</si>
  <si>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</si>
  <si>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</si>
  <si>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</si>
  <si>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</si>
  <si>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</si>
  <si>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</si>
  <si>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</si>
  <si>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</si>
  <si>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</si>
  <si>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</si>
  <si>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</si>
  <si>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</si>
  <si>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</si>
  <si>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</si>
  <si>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</si>
  <si>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</si>
  <si>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</si>
  <si>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</si>
  <si>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</si>
  <si>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</si>
  <si>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</si>
  <si>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</si>
  <si>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</si>
  <si>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</si>
  <si>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</si>
  <si>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</si>
  <si>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</si>
  <si>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</si>
  <si>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</si>
  <si>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</si>
  <si>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</si>
  <si>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</si>
  <si>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</si>
  <si>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</si>
  <si>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</si>
  <si>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</si>
  <si>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</si>
  <si>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</si>
  <si>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</si>
  <si>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</si>
  <si>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</si>
  <si>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</si>
  <si>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</si>
  <si>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</si>
  <si>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</si>
  <si>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</si>
  <si>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</si>
  <si>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</si>
  <si>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</si>
  <si>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</si>
  <si>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</si>
  <si>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</si>
  <si>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</si>
  <si>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</si>
  <si>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</si>
  <si>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</si>
  <si>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</si>
  <si>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</si>
  <si>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</si>
  <si>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</si>
  <si>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</si>
  <si>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</si>
  <si>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</si>
  <si>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</si>
  <si>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</si>
  <si>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</si>
  <si>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</si>
  <si>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</si>
  <si>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</si>
  <si>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</si>
  <si>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</si>
  <si>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</si>
  <si>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</si>
  <si>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</si>
  <si>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</si>
  <si>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</si>
  <si>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</si>
  <si>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</si>
  <si>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</si>
  <si>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</si>
  <si>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</si>
  <si>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</si>
  <si>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</si>
  <si>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</si>
  <si>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</si>
  <si>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</si>
  <si>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</si>
  <si>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</si>
  <si>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</si>
  <si>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</si>
  <si>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</si>
  <si>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</si>
  <si>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</si>
  <si>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</si>
  <si>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</si>
  <si>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</si>
  <si>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</si>
  <si>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</si>
  <si>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</si>
  <si>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</si>
  <si>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</si>
  <si>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</si>
  <si>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</si>
  <si>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</si>
  <si>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</si>
  <si>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</si>
  <si>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</si>
  <si>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</si>
  <si>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</si>
  <si>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</si>
  <si>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</si>
  <si>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</si>
  <si>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</si>
  <si>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</si>
  <si>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</si>
  <si>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</si>
  <si>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</si>
  <si>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</si>
  <si>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</si>
  <si>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</si>
  <si>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</si>
  <si>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</si>
  <si>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</si>
  <si>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</si>
  <si>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</si>
  <si>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</si>
  <si>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</si>
  <si>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</si>
  <si>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</si>
  <si>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</si>
  <si>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</si>
  <si>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</si>
  <si>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</si>
  <si>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</si>
  <si>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</si>
  <si>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</si>
  <si>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</si>
  <si>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</si>
  <si>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</si>
  <si>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</si>
  <si>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</si>
  <si>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</si>
  <si>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</si>
  <si>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</si>
  <si>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</si>
  <si>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</si>
  <si>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</si>
  <si>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</si>
  <si>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</si>
  <si>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</si>
  <si>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</si>
  <si>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</si>
  <si>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</si>
  <si>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</si>
  <si>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</si>
  <si>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</si>
  <si>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</si>
  <si>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</si>
  <si>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</si>
  <si>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</si>
  <si>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</si>
  <si>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</si>
  <si>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</si>
  <si>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</si>
  <si>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</si>
  <si>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</si>
  <si>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</si>
  <si>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</si>
  <si>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</si>
  <si>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</si>
  <si>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</si>
  <si>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</si>
  <si>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</si>
  <si>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</si>
  <si>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</si>
  <si>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</si>
  <si>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</si>
  <si>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</si>
  <si>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</si>
  <si>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</si>
  <si>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</si>
  <si>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</si>
  <si>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</si>
  <si>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</si>
  <si>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</si>
  <si>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</si>
  <si>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</si>
  <si>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</si>
  <si>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</si>
  <si>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</si>
  <si>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</si>
  <si>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</si>
  <si>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</si>
  <si>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</si>
  <si>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</si>
  <si>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</si>
  <si>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</si>
  <si>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</si>
  <si>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</si>
  <si>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</si>
  <si>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</si>
  <si>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</si>
  <si>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</si>
  <si>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</si>
  <si>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</si>
  <si>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</si>
  <si>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</si>
  <si>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</si>
  <si>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</si>
  <si>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</si>
  <si>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</si>
  <si>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</si>
  <si>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</si>
  <si>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</si>
  <si>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</si>
  <si>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</si>
  <si>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</si>
  <si>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</si>
  <si>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</si>
  <si>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</si>
  <si>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</si>
  <si>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</si>
  <si>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</si>
  <si>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</si>
  <si>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</si>
  <si>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</si>
  <si>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</si>
  <si>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</si>
  <si>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</si>
  <si>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</si>
  <si>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</si>
  <si>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</si>
  <si>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</si>
  <si>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</si>
  <si>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</si>
  <si>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</si>
  <si>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</si>
  <si>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</si>
  <si>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</si>
  <si>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</si>
  <si>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</si>
  <si>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</si>
  <si>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</si>
  <si>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</si>
  <si>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</si>
  <si>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</si>
  <si>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</si>
  <si>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</si>
  <si>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</si>
  <si>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</si>
  <si>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</si>
  <si>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</si>
  <si>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</si>
  <si>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</si>
  <si>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</si>
  <si>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</si>
  <si>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</si>
  <si>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</si>
  <si>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</si>
  <si>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</si>
  <si>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</si>
  <si>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</si>
  <si>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</si>
  <si>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</si>
  <si>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</si>
  <si>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</si>
  <si>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</si>
  <si>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</si>
  <si>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</si>
  <si>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</si>
  <si>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</si>
  <si>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</si>
  <si>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</si>
  <si>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</si>
  <si>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</si>
  <si>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</si>
  <si>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</si>
  <si>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</si>
  <si>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</si>
  <si>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</si>
  <si>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</si>
  <si>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</si>
  <si>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</si>
  <si>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</si>
  <si>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</si>
  <si>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</si>
  <si>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</si>
  <si>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</si>
  <si>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</si>
  <si>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</si>
  <si>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</si>
  <si>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</si>
  <si>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</si>
  <si>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</si>
  <si>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</si>
  <si>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</si>
  <si>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</si>
  <si>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</si>
  <si>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</si>
  <si>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</si>
  <si>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</si>
  <si>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</si>
  <si>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</si>
  <si>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</si>
  <si>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</si>
  <si>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</si>
  <si>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</si>
  <si>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</si>
  <si>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</si>
  <si>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</si>
  <si>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</si>
  <si>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</si>
  <si>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</si>
  <si>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</si>
  <si>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</si>
  <si>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</si>
  <si>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</si>
  <si>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</si>
  <si>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</si>
  <si>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</si>
  <si>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</si>
  <si>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</si>
  <si>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</si>
  <si>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</si>
  <si>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</si>
  <si>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</si>
  <si>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</si>
  <si>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</si>
  <si>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</si>
  <si>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</si>
  <si>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</si>
  <si>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</si>
  <si>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</si>
  <si>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</si>
  <si>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</si>
  <si>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</si>
  <si>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</si>
  <si>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</si>
  <si>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</si>
  <si>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</si>
  <si>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</si>
  <si>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</si>
  <si>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</si>
  <si>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</si>
  <si>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</si>
  <si>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</si>
  <si>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</si>
  <si>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</si>
  <si>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</si>
  <si>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</si>
  <si>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</si>
  <si>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</si>
  <si>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</si>
  <si>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</si>
  <si>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</si>
  <si>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</si>
  <si>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</si>
  <si>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</si>
  <si>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</si>
  <si>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</si>
  <si>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</si>
  <si>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</si>
  <si>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</si>
  <si>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</si>
  <si>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</si>
  <si>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</si>
  <si>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</si>
  <si>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</si>
  <si>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</si>
  <si>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</si>
  <si>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</si>
  <si>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</si>
  <si>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</si>
  <si>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</si>
  <si>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</si>
  <si>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</si>
  <si>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</si>
  <si>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</si>
  <si>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</si>
  <si>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</si>
  <si>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</si>
  <si>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</si>
  <si>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</si>
  <si>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</si>
  <si>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</si>
  <si>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</si>
  <si>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</si>
  <si>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</si>
  <si>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</si>
  <si>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</si>
  <si>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</si>
  <si>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</si>
  <si>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</si>
  <si>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</si>
  <si>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</si>
  <si>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</si>
  <si>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</si>
  <si>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</si>
  <si>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</si>
  <si>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</si>
  <si>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</si>
  <si>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</si>
  <si>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</si>
  <si>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</si>
  <si>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</si>
  <si>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</si>
  <si>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</si>
  <si>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</si>
  <si>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</si>
  <si>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</si>
  <si>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</si>
  <si>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</si>
  <si>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</si>
  <si>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</si>
  <si>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</si>
  <si>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</si>
  <si>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</si>
  <si>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</si>
  <si>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</si>
  <si>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</si>
  <si>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</si>
  <si>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</si>
  <si>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</si>
  <si>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</si>
  <si>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</si>
  <si>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</si>
  <si>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</si>
  <si>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</si>
  <si>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</si>
  <si>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</si>
  <si>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</si>
  <si>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</si>
  <si>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</si>
  <si>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</si>
  <si>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</si>
  <si>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</si>
  <si>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</si>
  <si>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</si>
  <si>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</si>
  <si>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</si>
  <si>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</si>
  <si>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</si>
  <si>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</si>
  <si>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</si>
  <si>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</si>
  <si>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</si>
  <si>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</si>
  <si>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</si>
  <si>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</si>
  <si>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</si>
  <si>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</si>
  <si>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</si>
  <si>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</si>
  <si>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</si>
  <si>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</si>
  <si>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</si>
  <si>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</si>
  <si>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</si>
  <si>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</si>
  <si>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</si>
  <si>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</si>
  <si>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</si>
  <si>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</si>
  <si>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</si>
  <si>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</si>
  <si>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</si>
  <si>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</si>
  <si>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</si>
  <si>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</si>
  <si>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</si>
  <si>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</si>
  <si>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</si>
  <si>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</si>
  <si>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</si>
  <si>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</si>
  <si>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</si>
  <si>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</si>
  <si>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</si>
  <si>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</si>
  <si>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</si>
  <si>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</si>
  <si>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</si>
  <si>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</si>
  <si>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</si>
  <si>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</si>
  <si>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</si>
  <si>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</si>
  <si>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</si>
  <si>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</si>
  <si>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</si>
  <si>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</si>
  <si>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</si>
  <si>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</si>
  <si>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</si>
  <si>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</si>
  <si>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</si>
  <si>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</si>
  <si>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</si>
  <si>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</si>
  <si>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</si>
  <si>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</si>
  <si>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</si>
  <si>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</si>
  <si>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</si>
  <si>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</si>
  <si>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</si>
  <si>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</si>
  <si>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</si>
  <si>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</si>
  <si>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</si>
  <si>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</si>
  <si>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</si>
  <si>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</si>
  <si>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</si>
  <si>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</si>
  <si>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</si>
  <si>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</si>
  <si>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</si>
  <si>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</si>
  <si>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</si>
  <si>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</si>
  <si>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</si>
  <si>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</si>
  <si>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</si>
  <si>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</si>
  <si>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</si>
  <si>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</si>
  <si>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</si>
  <si>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</si>
  <si>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</si>
  <si>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</si>
  <si>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</si>
  <si>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</si>
  <si>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</si>
  <si>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</si>
  <si>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</si>
  <si>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</si>
  <si>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</si>
  <si>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</si>
  <si>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</si>
  <si>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</si>
  <si>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</si>
  <si>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</si>
  <si>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</si>
  <si>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</si>
  <si>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</si>
  <si>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</si>
  <si>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</si>
  <si>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</si>
  <si>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</si>
  <si>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</si>
  <si>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</si>
  <si>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</si>
  <si>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</si>
  <si>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</si>
  <si>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</si>
  <si>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</si>
  <si>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</si>
  <si>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</si>
  <si>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</si>
  <si>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</si>
  <si>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</si>
  <si>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</si>
  <si>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</si>
  <si>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</si>
  <si>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</si>
  <si>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</si>
  <si>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</si>
  <si>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</si>
  <si>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</si>
  <si>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</si>
  <si>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</si>
  <si>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</si>
  <si>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</si>
  <si>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</si>
  <si>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</si>
  <si>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</si>
  <si>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</si>
  <si>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</si>
  <si>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</si>
  <si>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</si>
  <si>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</si>
  <si>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</si>
  <si>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</si>
  <si>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</si>
  <si>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</si>
  <si>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</si>
  <si>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</si>
  <si>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</si>
  <si>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</si>
  <si>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</si>
  <si>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</si>
  <si>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</si>
  <si>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</si>
  <si>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</si>
  <si>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</si>
  <si>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</si>
  <si>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</si>
  <si>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</si>
  <si>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</si>
  <si>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</si>
  <si>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</si>
  <si>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</si>
  <si>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</si>
  <si>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</si>
  <si>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</si>
  <si>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</si>
  <si>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</si>
  <si>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</si>
  <si>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</si>
  <si>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</si>
  <si>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</si>
  <si>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</si>
  <si>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</si>
  <si>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</si>
  <si>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</si>
  <si>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</si>
  <si>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</si>
  <si>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</si>
  <si>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</si>
  <si>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</si>
  <si>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</si>
  <si>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</si>
  <si>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</si>
  <si>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</si>
  <si>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</si>
  <si>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</si>
  <si>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</si>
  <si>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</si>
  <si>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</si>
  <si>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</si>
  <si>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</si>
  <si>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</si>
  <si>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</si>
  <si>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</si>
  <si>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</si>
  <si>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</si>
  <si>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</si>
  <si>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</si>
  <si>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</si>
  <si>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</si>
  <si>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</si>
  <si>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</si>
  <si>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</si>
  <si>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</si>
  <si>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</si>
  <si>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</si>
  <si>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</si>
  <si>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</si>
  <si>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</si>
  <si>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</si>
  <si>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</si>
  <si>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</si>
  <si>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</si>
  <si>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</si>
  <si>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</si>
  <si>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</si>
  <si>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</si>
  <si>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</si>
  <si>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</si>
  <si>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</si>
  <si>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</si>
  <si>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</si>
  <si>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</si>
  <si>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</si>
  <si>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</si>
  <si>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</si>
  <si>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</si>
  <si>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</si>
  <si>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</si>
  <si>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</si>
  <si>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</si>
  <si>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</si>
  <si>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</si>
  <si>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</si>
  <si>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</si>
  <si>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</si>
  <si>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</si>
  <si>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</si>
  <si>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</si>
  <si>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</si>
  <si>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</si>
  <si>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</si>
  <si>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</si>
  <si>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</si>
  <si>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</si>
  <si>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</si>
  <si>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</si>
  <si>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</si>
  <si>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</si>
  <si>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</si>
  <si>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</si>
  <si>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</si>
  <si>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</si>
  <si>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</si>
  <si>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</si>
  <si>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</si>
  <si>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</si>
  <si>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</si>
  <si>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</si>
  <si>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</si>
  <si>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</si>
  <si>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</si>
  <si>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</si>
  <si>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</si>
  <si>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</si>
  <si>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</si>
  <si>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</si>
  <si>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</si>
  <si>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</si>
  <si>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</si>
  <si>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</si>
  <si>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</si>
  <si>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</si>
  <si>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</si>
  <si>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</si>
  <si>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</si>
  <si>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</si>
  <si>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</si>
  <si>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</si>
  <si>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</si>
  <si>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</si>
  <si>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</si>
  <si>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</si>
  <si>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</si>
  <si>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</si>
  <si>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</si>
  <si>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</si>
  <si>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</si>
  <si>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</si>
  <si>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</si>
  <si>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</si>
  <si>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</si>
  <si>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</si>
  <si>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</si>
  <si>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</si>
  <si>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</si>
  <si>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</si>
  <si>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</si>
  <si>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</si>
  <si>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</si>
  <si>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</si>
  <si>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</si>
  <si>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</si>
  <si>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</si>
  <si>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</si>
  <si>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</si>
  <si>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</si>
  <si>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</si>
  <si>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</si>
  <si>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</si>
  <si>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</si>
  <si>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</si>
  <si>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</si>
  <si>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</si>
  <si>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</si>
  <si>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</si>
  <si>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</si>
  <si>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</si>
  <si>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</si>
  <si>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</si>
  <si>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</si>
  <si>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</si>
  <si>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</si>
  <si>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</si>
  <si>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</si>
  <si>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</si>
  <si>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</si>
  <si>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</si>
  <si>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</si>
  <si>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</si>
  <si>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</si>
  <si>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</si>
  <si>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</si>
  <si>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</si>
  <si>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</si>
  <si>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</si>
  <si>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</si>
  <si>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</si>
  <si>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</si>
  <si>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</si>
  <si>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</si>
  <si>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</si>
  <si>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</si>
  <si>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</si>
  <si>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</si>
  <si>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</si>
  <si>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</si>
  <si>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</si>
  <si>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</si>
  <si>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</si>
  <si>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</si>
  <si>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</si>
  <si>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</si>
  <si>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</si>
  <si>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</si>
  <si>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</si>
  <si>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</si>
  <si>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</si>
  <si>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</si>
  <si>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</si>
  <si>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</si>
  <si>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</si>
  <si>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</si>
  <si>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</si>
  <si>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</si>
  <si>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</si>
  <si>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</si>
  <si>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</si>
  <si>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</si>
  <si>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</si>
  <si>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</si>
  <si>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</si>
  <si>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</si>
  <si>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</si>
  <si>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</si>
  <si>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</si>
  <si>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</si>
  <si>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</si>
  <si>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</si>
  <si>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</si>
  <si>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</si>
  <si>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</si>
  <si>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</si>
  <si>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</si>
  <si>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</si>
  <si>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</si>
  <si>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</si>
  <si>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</si>
  <si>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</si>
  <si>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</si>
  <si>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</si>
  <si>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</si>
  <si>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</si>
  <si>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</si>
  <si>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</si>
  <si>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</si>
  <si>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</si>
  <si>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</si>
  <si>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</si>
  <si>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</si>
  <si>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</si>
  <si>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</si>
  <si>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</si>
  <si>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</si>
  <si>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</si>
  <si>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</si>
  <si>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</si>
  <si>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</si>
  <si>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</si>
  <si>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</si>
  <si>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</si>
  <si>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</si>
  <si>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</si>
  <si>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</si>
  <si>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</si>
  <si>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</si>
  <si>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</si>
  <si>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</si>
  <si>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</si>
  <si>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</si>
  <si>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</si>
  <si>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</si>
  <si>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</si>
  <si>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</si>
  <si>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</si>
  <si>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</si>
  <si>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</si>
  <si>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</si>
  <si>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</si>
  <si>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</si>
  <si>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</si>
  <si>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</si>
  <si>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</si>
  <si>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</si>
  <si>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</si>
  <si>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</si>
  <si>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</si>
  <si>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</si>
  <si>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</si>
  <si>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</si>
  <si>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</si>
  <si>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</si>
  <si>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</si>
  <si>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</si>
  <si>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</si>
  <si>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</si>
  <si>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</si>
  <si>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</si>
  <si>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</si>
  <si>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</si>
  <si>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</si>
  <si>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</si>
  <si>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</si>
  <si>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</si>
  <si>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</si>
  <si>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</si>
  <si>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</si>
  <si>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</si>
  <si>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</si>
  <si>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</si>
  <si>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</si>
  <si>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</si>
  <si>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</si>
  <si>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</si>
  <si>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</si>
  <si>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</si>
  <si>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</si>
  <si>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</si>
  <si>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</si>
  <si>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</si>
  <si>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</si>
  <si>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</si>
  <si>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</si>
  <si>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</si>
  <si>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</si>
  <si>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</si>
  <si>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</si>
  <si>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</si>
  <si>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</si>
  <si>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</si>
  <si>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</si>
  <si>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</si>
  <si>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</si>
  <si>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</si>
  <si>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</si>
  <si>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</si>
  <si>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</si>
  <si>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</si>
  <si>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</si>
  <si>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</si>
  <si>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</si>
  <si>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</si>
  <si>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</si>
  <si>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</si>
  <si>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</si>
  <si>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</si>
  <si>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</si>
  <si>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</si>
  <si>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</si>
  <si>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</si>
  <si>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</si>
  <si>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</si>
  <si>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</si>
  <si>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</si>
  <si>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</si>
  <si>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</si>
  <si>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</si>
  <si>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</si>
  <si>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</si>
  <si>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</si>
  <si>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</si>
  <si>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</si>
  <si>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</si>
  <si>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</si>
  <si>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</si>
  <si>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</si>
  <si>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</si>
  <si>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</si>
  <si>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</si>
  <si>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</si>
  <si>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</si>
  <si>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</si>
  <si>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</si>
  <si>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</si>
  <si>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</si>
  <si>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</si>
  <si>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</si>
  <si>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</si>
  <si>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</si>
  <si>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</si>
  <si>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</si>
  <si>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</si>
  <si>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</si>
  <si>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</si>
  <si>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</si>
  <si>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</si>
  <si>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</si>
  <si>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</si>
  <si>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</si>
  <si>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</si>
  <si>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</si>
  <si>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</si>
  <si>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</si>
  <si>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</si>
  <si>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</si>
  <si>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</si>
  <si>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</si>
  <si>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</si>
  <si>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</si>
  <si>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</si>
  <si>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</si>
  <si>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</si>
  <si>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</si>
  <si>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</si>
  <si>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</si>
  <si>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</si>
  <si>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</si>
  <si>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</si>
  <si>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</si>
  <si>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</si>
  <si>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</si>
  <si>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</si>
  <si>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</si>
  <si>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</si>
  <si>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</si>
  <si>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</si>
  <si>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</si>
  <si>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</si>
  <si>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</si>
  <si>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</si>
  <si>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</si>
  <si>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</si>
  <si>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</si>
  <si>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</si>
  <si>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</si>
  <si>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</si>
  <si>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</si>
  <si>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</si>
  <si>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</si>
  <si>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</si>
  <si>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</si>
  <si>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</si>
  <si>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</si>
  <si>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</si>
  <si>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</si>
  <si>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</si>
  <si>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</si>
  <si>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</si>
  <si>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</si>
  <si>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</si>
  <si>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</si>
  <si>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</si>
  <si>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</si>
  <si>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</si>
  <si>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</si>
  <si>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</si>
  <si>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</si>
  <si>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</si>
  <si>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</si>
  <si>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</si>
  <si>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</si>
  <si>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</si>
  <si>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</si>
  <si>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</si>
  <si>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</si>
  <si>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</si>
  <si>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</si>
  <si>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</si>
  <si>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</si>
  <si>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</si>
  <si>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</si>
  <si>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</si>
  <si>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</si>
  <si>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</si>
  <si>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</si>
  <si>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</si>
  <si>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</si>
  <si>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</si>
  <si>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</si>
  <si>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</si>
  <si>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</si>
  <si>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</si>
  <si>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</si>
  <si>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</si>
  <si>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</si>
  <si>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</si>
  <si>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</si>
  <si>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</si>
  <si>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</si>
  <si>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</si>
  <si>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</si>
  <si>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</si>
  <si>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</si>
  <si>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</si>
  <si>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</si>
  <si>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</si>
  <si>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</si>
  <si>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</si>
  <si>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</si>
  <si>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</si>
  <si>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</si>
  <si>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</si>
  <si>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</si>
  <si>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</si>
  <si>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</si>
  <si>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</si>
  <si>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</si>
  <si>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</si>
  <si>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</si>
  <si>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</si>
  <si>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</si>
  <si>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</si>
  <si>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</si>
  <si>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</si>
  <si>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</si>
  <si>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</si>
  <si>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</si>
  <si>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</si>
  <si>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</si>
  <si>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</si>
  <si>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</si>
  <si>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</si>
  <si>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</si>
  <si>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</si>
  <si>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</si>
  <si>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</si>
  <si>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</si>
  <si>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</si>
  <si>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</si>
  <si>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</si>
  <si>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</si>
  <si>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</si>
  <si>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</si>
  <si>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</si>
  <si>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</si>
  <si>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</si>
  <si>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</si>
  <si>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</si>
  <si>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</si>
  <si>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</si>
  <si>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</si>
  <si>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</si>
  <si>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</si>
  <si>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</si>
  <si>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</si>
  <si>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</si>
  <si>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</si>
  <si>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</si>
  <si>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</si>
  <si>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</si>
  <si>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</si>
  <si>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</si>
  <si>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</si>
  <si>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</si>
  <si>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</si>
  <si>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</si>
  <si>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</si>
  <si>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</si>
  <si>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</si>
  <si>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</si>
  <si>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</si>
  <si>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</si>
  <si>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</si>
  <si>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</si>
  <si>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</si>
  <si>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</si>
  <si>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</si>
  <si>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</si>
  <si>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</si>
  <si>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</si>
  <si>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</si>
  <si>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</si>
  <si>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</si>
  <si>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</si>
  <si>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</si>
  <si>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</si>
  <si>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</si>
  <si>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</si>
  <si>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</si>
  <si>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</si>
  <si>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</si>
  <si>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</si>
  <si>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</si>
  <si>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</si>
  <si>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</si>
  <si>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</si>
  <si>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</si>
  <si>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</si>
  <si>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</si>
  <si>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</si>
  <si>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</si>
  <si>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</si>
  <si>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</si>
  <si>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</si>
  <si>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</si>
  <si>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</si>
  <si>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</si>
  <si>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</si>
  <si>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</si>
  <si>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</si>
  <si>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</si>
  <si>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</si>
  <si>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</si>
  <si>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</si>
  <si>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</si>
  <si>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</si>
  <si>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</si>
  <si>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</si>
  <si>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</si>
  <si>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</si>
  <si>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</si>
  <si>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</si>
  <si>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</si>
  <si>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</si>
  <si>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</si>
  <si>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</si>
  <si>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</si>
  <si>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</si>
  <si>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</si>
  <si>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</si>
  <si>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</si>
  <si>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</si>
  <si>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</si>
  <si>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</si>
  <si>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</si>
  <si>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</si>
  <si>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</si>
  <si>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</si>
  <si>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</si>
  <si>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</si>
  <si>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</si>
  <si>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</si>
  <si>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</si>
  <si>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</si>
  <si>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</si>
  <si>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</si>
  <si>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</si>
  <si>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</si>
  <si>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</si>
  <si>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</si>
  <si>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</si>
  <si>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</si>
  <si>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</si>
  <si>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</si>
  <si>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</si>
  <si>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</si>
  <si>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</si>
  <si>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</si>
  <si>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</si>
  <si>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</si>
  <si>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</si>
  <si>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</si>
  <si>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</si>
  <si>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</si>
  <si>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</si>
  <si>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</si>
  <si>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</si>
  <si>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</si>
  <si>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</si>
  <si>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</si>
  <si>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</si>
  <si>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</si>
  <si>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</si>
  <si>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</si>
  <si>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</si>
  <si>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</si>
  <si>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</si>
  <si>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</si>
  <si>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</si>
  <si>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</si>
  <si>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</si>
  <si>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</si>
  <si>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</si>
  <si>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</si>
  <si>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</si>
  <si>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</si>
  <si>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</si>
  <si>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</si>
  <si>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</si>
  <si>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</si>
  <si>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</si>
  <si>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</si>
  <si>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</si>
  <si>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</si>
  <si>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</si>
  <si>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</si>
  <si>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</si>
  <si>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</si>
  <si>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</si>
  <si>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</si>
  <si>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</si>
  <si>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</si>
  <si>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</si>
  <si>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</si>
  <si>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</si>
  <si>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</si>
  <si>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</si>
  <si>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</si>
  <si>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</si>
  <si>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</si>
  <si>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</si>
  <si>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</si>
  <si>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</si>
  <si>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</si>
  <si>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</si>
  <si>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</si>
  <si>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</si>
  <si>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</si>
  <si>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</si>
  <si>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</si>
  <si>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</si>
  <si>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</si>
  <si>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</si>
  <si>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</si>
  <si>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</si>
  <si>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</si>
  <si>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</si>
  <si>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</si>
  <si>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</si>
  <si>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</si>
  <si>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</si>
  <si>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</si>
  <si>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</si>
  <si>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</si>
  <si>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</si>
  <si>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</si>
  <si>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</si>
  <si>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</si>
  <si>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</si>
  <si>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</si>
  <si>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</si>
  <si>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</si>
  <si>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</si>
  <si>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</si>
  <si>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</si>
  <si>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</si>
  <si>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</si>
  <si>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</si>
  <si>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</si>
  <si>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</si>
  <si>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</si>
  <si>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</si>
  <si>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</si>
  <si>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</si>
  <si>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</si>
  <si>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</si>
  <si>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</si>
  <si>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</si>
  <si>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</si>
  <si>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</si>
  <si>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</si>
  <si>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</si>
  <si>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</si>
  <si>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</si>
  <si>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</si>
  <si>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</si>
  <si>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</si>
  <si>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</si>
  <si>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</si>
  <si>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</si>
  <si>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</si>
  <si>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</si>
  <si>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</si>
  <si>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</si>
  <si>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</si>
  <si>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</si>
  <si>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</si>
  <si>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</si>
  <si>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</si>
  <si>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</si>
  <si>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</si>
  <si>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</si>
  <si>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</si>
  <si>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</si>
  <si>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</si>
  <si>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</si>
  <si>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</si>
  <si>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</si>
  <si>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</si>
  <si>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</si>
  <si>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</si>
  <si>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</si>
  <si>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</si>
  <si>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</si>
  <si>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</si>
  <si>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</si>
  <si>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</si>
  <si>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</si>
  <si>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</si>
  <si>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</si>
  <si>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</si>
  <si>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</si>
  <si>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</si>
  <si>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</si>
  <si>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</si>
  <si>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</si>
  <si>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</si>
  <si>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</si>
  <si>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</si>
  <si>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</si>
  <si>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</si>
  <si>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</si>
  <si>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</si>
  <si>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</si>
  <si>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</si>
  <si>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</si>
  <si>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</si>
  <si>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</si>
  <si>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</si>
  <si>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</si>
  <si>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</si>
  <si>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</si>
  <si>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</si>
  <si>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</si>
  <si>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</si>
  <si>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</si>
  <si>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</si>
  <si>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</si>
  <si>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</si>
  <si>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</si>
  <si>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</si>
  <si>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</si>
  <si>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</si>
  <si>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</si>
  <si>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</si>
  <si>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</si>
  <si>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</si>
  <si>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</si>
  <si>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</si>
  <si>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</si>
  <si>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</si>
  <si>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</si>
  <si>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</si>
  <si>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</si>
  <si>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</si>
  <si>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</si>
  <si>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</si>
  <si>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</si>
  <si>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</si>
  <si>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</si>
  <si>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</si>
  <si>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</si>
  <si>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</si>
  <si>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</si>
  <si>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</si>
  <si>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</si>
  <si>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</si>
  <si>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</si>
  <si>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</si>
  <si>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</si>
  <si>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</si>
  <si>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</si>
  <si>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</si>
  <si>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</si>
  <si>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</si>
  <si>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</si>
  <si>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</si>
  <si>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</si>
  <si>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</si>
  <si>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</si>
  <si>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</si>
  <si>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</si>
  <si>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</si>
  <si>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</si>
  <si>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</si>
  <si>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</si>
  <si>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</si>
  <si>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</si>
  <si>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</si>
  <si>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</si>
  <si>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</si>
  <si>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</si>
  <si>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</si>
  <si>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</si>
  <si>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</si>
  <si>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</si>
  <si>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</si>
  <si>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</si>
  <si>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</si>
  <si>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</si>
  <si>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</si>
  <si>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</si>
  <si>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</si>
  <si>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</si>
  <si>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</si>
  <si>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</si>
  <si>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</si>
  <si>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</si>
  <si>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</si>
  <si>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</si>
  <si>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</si>
  <si>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</si>
  <si>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</si>
  <si>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</si>
  <si>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</si>
  <si>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</si>
  <si>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</si>
  <si>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</si>
  <si>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</si>
  <si>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</si>
  <si>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</si>
  <si>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</si>
  <si>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</si>
  <si>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</si>
  <si>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</si>
  <si>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</si>
  <si>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</si>
  <si>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</si>
  <si>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</si>
  <si>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</si>
  <si>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</si>
  <si>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</si>
  <si>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</si>
  <si>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</si>
  <si>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</si>
  <si>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</si>
  <si>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</si>
  <si>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</si>
  <si>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</si>
  <si>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</si>
  <si>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</si>
  <si>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</si>
  <si>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</si>
  <si>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</si>
  <si>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</si>
  <si>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</si>
  <si>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</si>
  <si>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</si>
  <si>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</si>
  <si>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</si>
  <si>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</si>
  <si>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</si>
  <si>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</si>
  <si>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</si>
  <si>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</si>
  <si>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</si>
  <si>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</si>
  <si>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</si>
  <si>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</si>
  <si>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</si>
  <si>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</si>
  <si>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</si>
  <si>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</si>
  <si>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</si>
  <si>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</si>
  <si>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</si>
  <si>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</si>
  <si>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</si>
  <si>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</si>
  <si>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</si>
  <si>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</si>
  <si>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</si>
  <si>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</si>
  <si>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</si>
  <si>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</si>
  <si>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</si>
  <si>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</si>
  <si>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</si>
  <si>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</si>
  <si>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</si>
  <si>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</si>
  <si>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</si>
  <si>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</si>
  <si>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</si>
  <si>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</si>
  <si>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</si>
  <si>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</si>
  <si>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</si>
  <si>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</si>
  <si>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</si>
  <si>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</si>
  <si>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</si>
  <si>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</si>
  <si>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</si>
  <si>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</si>
  <si>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</si>
  <si>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</si>
  <si>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</si>
  <si>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</si>
  <si>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</si>
  <si>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</si>
  <si>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</si>
  <si>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</si>
  <si>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</si>
  <si>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</si>
  <si>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</si>
  <si>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</si>
  <si>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</si>
  <si>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</si>
  <si>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</si>
  <si>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</si>
  <si>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</si>
  <si>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</si>
  <si>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</si>
  <si>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</si>
  <si>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</si>
  <si>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</si>
  <si>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</si>
  <si>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</si>
  <si>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</si>
  <si>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</si>
  <si>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</si>
  <si>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</si>
  <si>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</si>
  <si>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</si>
  <si>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</si>
  <si>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</si>
  <si>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</si>
  <si>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</si>
  <si>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</si>
  <si>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</si>
  <si>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</si>
  <si>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</si>
  <si>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</si>
  <si>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</si>
  <si>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</si>
  <si>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</si>
  <si>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</si>
  <si>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</si>
  <si>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</si>
  <si>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</si>
  <si>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</si>
  <si>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</si>
  <si>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</si>
  <si>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</si>
  <si>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</si>
  <si>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</si>
  <si>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</si>
  <si>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</si>
  <si>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</si>
  <si>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</si>
  <si>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</si>
  <si>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</si>
  <si>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</si>
  <si>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</si>
  <si>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</si>
  <si>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</si>
  <si>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</si>
  <si>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</si>
  <si>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</si>
  <si>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</si>
  <si>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</si>
  <si>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</si>
  <si>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</si>
  <si>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</si>
  <si>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</si>
  <si>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</si>
  <si>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</si>
  <si>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</si>
  <si>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</si>
  <si>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</si>
  <si>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</si>
  <si>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</si>
  <si>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</si>
  <si>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</si>
  <si>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</si>
  <si>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</si>
  <si>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</si>
  <si>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</si>
  <si>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</si>
  <si>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</si>
  <si>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</si>
  <si>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</si>
  <si>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</si>
  <si>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</si>
  <si>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</si>
  <si>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</si>
  <si>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</si>
  <si>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</si>
  <si>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</si>
  <si>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</si>
  <si>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</si>
  <si>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</si>
  <si>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</si>
  <si>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</si>
  <si>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</si>
  <si>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</si>
  <si>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</si>
  <si>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</si>
  <si>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</si>
  <si>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</si>
  <si>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</si>
  <si>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</si>
  <si>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</si>
  <si>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</si>
  <si>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</si>
  <si>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</si>
  <si>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</si>
  <si>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</si>
  <si>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</si>
  <si>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</si>
  <si>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</si>
  <si>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</si>
  <si>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</si>
  <si>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</si>
  <si>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</si>
  <si>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</si>
  <si>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</si>
  <si>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</si>
  <si>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</si>
  <si>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</si>
  <si>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</si>
  <si>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</si>
  <si>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</si>
  <si>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</si>
  <si>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</si>
  <si>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</si>
  <si>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</si>
  <si>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</si>
  <si>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</si>
  <si>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</si>
  <si>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</si>
  <si>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</si>
  <si>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</si>
  <si>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</si>
  <si>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</si>
  <si>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</si>
  <si>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</si>
  <si>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</si>
  <si>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</si>
  <si>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</si>
  <si>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</si>
  <si>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</si>
  <si>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</si>
  <si>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</si>
  <si>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</si>
  <si>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</si>
  <si>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</si>
  <si>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</si>
  <si>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</si>
  <si>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</si>
  <si>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</si>
  <si>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</si>
  <si>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</si>
  <si>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</si>
  <si>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</si>
  <si>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</si>
  <si>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</si>
  <si>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</si>
  <si>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</si>
  <si>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</si>
  <si>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</si>
  <si>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</si>
  <si>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</si>
  <si>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</si>
  <si>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</si>
  <si>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</si>
  <si>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</si>
  <si>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</si>
  <si>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</si>
  <si>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</si>
  <si>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</si>
  <si>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</si>
  <si>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</si>
  <si>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</si>
  <si>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</si>
  <si>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</si>
  <si>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</si>
  <si>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</si>
  <si>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</si>
  <si>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</si>
  <si>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</si>
  <si>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</si>
  <si>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</si>
  <si>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</si>
  <si>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</si>
  <si>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</si>
  <si>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</si>
  <si>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</si>
  <si>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</si>
  <si>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</si>
  <si>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</si>
  <si>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</si>
  <si>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</si>
  <si>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</si>
  <si>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</si>
  <si>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</si>
  <si>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</si>
  <si>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</si>
  <si>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</si>
  <si>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</si>
  <si>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</si>
  <si>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</si>
  <si>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</si>
  <si>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</si>
  <si>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</si>
  <si>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</si>
  <si>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</si>
  <si>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</si>
  <si>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</si>
  <si>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</si>
  <si>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</si>
  <si>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</si>
  <si>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</si>
  <si>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</si>
  <si>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</si>
  <si>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</si>
  <si>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</si>
  <si>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</si>
  <si>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</si>
  <si>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</si>
  <si>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</si>
  <si>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</si>
  <si>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</si>
  <si>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</si>
  <si>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</si>
  <si>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</si>
  <si>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</si>
  <si>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</si>
  <si>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</si>
  <si>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</si>
  <si>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</si>
  <si>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</si>
  <si>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</si>
  <si>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</si>
  <si>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</si>
  <si>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</si>
  <si>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</si>
  <si>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</si>
  <si>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</si>
  <si>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</si>
  <si>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</si>
  <si>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</si>
  <si>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</si>
  <si>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</si>
  <si>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</si>
  <si>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</si>
  <si>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</si>
  <si>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</si>
  <si>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</si>
  <si>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</si>
  <si>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</si>
  <si>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</si>
  <si>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</si>
  <si>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</si>
  <si>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</si>
  <si>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</si>
  <si>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</si>
  <si>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</si>
  <si>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</si>
  <si>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</si>
  <si>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</si>
  <si>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</si>
  <si>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</si>
  <si>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</si>
  <si>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</si>
  <si>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</si>
  <si>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</si>
  <si>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</si>
  <si>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</si>
  <si>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</si>
  <si>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</si>
  <si>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</si>
  <si>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</si>
  <si>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</si>
  <si>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</si>
  <si>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</si>
  <si>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</si>
  <si>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</si>
  <si>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</si>
  <si>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</si>
  <si>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</si>
  <si>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</si>
  <si>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</si>
  <si>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</si>
  <si>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</si>
  <si>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</si>
  <si>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</si>
  <si>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</si>
  <si>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</si>
  <si>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</si>
  <si>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</si>
  <si>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</si>
  <si>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</si>
  <si>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</si>
  <si>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</si>
  <si>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</si>
  <si>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</si>
  <si>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</si>
  <si>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</si>
  <si>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</si>
  <si>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</si>
  <si>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</si>
  <si>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</si>
  <si>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</si>
  <si>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</si>
  <si>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</si>
  <si>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</si>
  <si>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</si>
  <si>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</si>
  <si>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</si>
  <si>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</si>
  <si>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</si>
  <si>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</si>
  <si>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</si>
  <si>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</si>
  <si>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</si>
  <si>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</si>
  <si>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</si>
  <si>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</si>
  <si>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</si>
  <si>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</si>
  <si>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</si>
  <si>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</si>
  <si>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</si>
  <si>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</si>
  <si>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</si>
  <si>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</si>
  <si>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</si>
  <si>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</si>
  <si>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</si>
  <si>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</si>
  <si>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</si>
  <si>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</si>
  <si>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</si>
  <si>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</si>
  <si>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</si>
  <si>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</si>
  <si>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</si>
  <si>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</si>
  <si>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</si>
  <si>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</si>
  <si>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</si>
  <si>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</si>
  <si>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</si>
  <si>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</si>
  <si>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</si>
  <si>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</si>
  <si>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</si>
  <si>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</si>
  <si>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</si>
  <si>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</si>
  <si>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</si>
  <si>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</si>
  <si>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</si>
  <si>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</si>
  <si>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</si>
  <si>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</si>
  <si>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</si>
  <si>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</si>
  <si>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</si>
  <si>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</si>
  <si>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</si>
  <si>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</si>
  <si>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</si>
  <si>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</si>
  <si>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</si>
  <si>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</si>
  <si>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</si>
  <si>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</si>
  <si>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</si>
  <si>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</si>
  <si>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</si>
  <si>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</si>
  <si>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</si>
  <si>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</si>
  <si>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</si>
  <si>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</si>
  <si>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</si>
  <si>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</si>
  <si>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</si>
  <si>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</si>
  <si>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</si>
  <si>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</si>
  <si>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</si>
  <si>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</si>
  <si>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</si>
  <si>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</si>
  <si>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</si>
  <si>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</si>
  <si>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</si>
  <si>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</si>
  <si>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</si>
  <si>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</si>
  <si>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</si>
  <si>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</si>
  <si>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</si>
  <si>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</si>
  <si>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</si>
  <si>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</si>
  <si>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</si>
  <si>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</si>
  <si>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</si>
  <si>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</si>
  <si>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</si>
  <si>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</si>
  <si>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</si>
  <si>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</si>
  <si>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</si>
  <si>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</si>
  <si>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</si>
  <si>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</si>
  <si>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</si>
  <si>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</si>
  <si>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</si>
  <si>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</si>
  <si>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</si>
  <si>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</si>
  <si>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</si>
  <si>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</si>
  <si>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</si>
  <si>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</si>
  <si>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</si>
  <si>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</si>
  <si>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</si>
  <si>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</si>
  <si>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</si>
  <si>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</si>
  <si>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</si>
  <si>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</si>
  <si>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</si>
  <si>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</si>
  <si>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</si>
  <si>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</si>
  <si>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</si>
  <si>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</si>
  <si>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</si>
  <si>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</si>
  <si>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</si>
  <si>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</si>
  <si>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</si>
  <si>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</si>
  <si>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</si>
  <si>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</si>
  <si>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</si>
  <si>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</si>
  <si>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</si>
  <si>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</si>
  <si>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</si>
  <si>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</si>
  <si>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</si>
  <si>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</si>
  <si>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</si>
  <si>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</si>
  <si>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</si>
  <si>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</si>
  <si>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</si>
  <si>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</si>
  <si>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</si>
  <si>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</si>
  <si>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</si>
  <si>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</si>
  <si>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</si>
  <si>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</si>
  <si>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</si>
  <si>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</si>
  <si>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</si>
  <si>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</si>
  <si>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</si>
  <si>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</si>
  <si>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</si>
  <si>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</si>
  <si>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</si>
  <si>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</si>
  <si>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</si>
  <si>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</si>
  <si>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</si>
  <si>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</si>
  <si>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</si>
  <si>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</si>
  <si>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</si>
  <si>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</si>
  <si>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</si>
  <si>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</si>
  <si>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</si>
  <si>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</si>
  <si>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</si>
  <si>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</si>
  <si>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</si>
  <si>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</si>
  <si>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</si>
  <si>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</si>
  <si>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</si>
  <si>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</si>
  <si>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</si>
  <si>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</si>
  <si>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</si>
  <si>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</si>
  <si>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</si>
  <si>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</si>
  <si>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</si>
  <si>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</si>
  <si>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</si>
  <si>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</si>
  <si>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</si>
  <si>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</si>
  <si>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</si>
  <si>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</si>
  <si>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</si>
  <si>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</si>
  <si>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</si>
  <si>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</si>
  <si>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</si>
  <si>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</si>
  <si>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</si>
  <si>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</si>
  <si>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</si>
  <si>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</si>
  <si>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</si>
  <si>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</si>
  <si>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</si>
  <si>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</si>
  <si>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</si>
  <si>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</si>
  <si>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</si>
  <si>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</si>
  <si>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</si>
  <si>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</si>
  <si>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</si>
  <si>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</si>
  <si>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</si>
  <si>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</si>
  <si>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</si>
  <si>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</si>
  <si>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</si>
  <si>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</si>
  <si>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</si>
  <si>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</si>
  <si>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</si>
  <si>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</si>
  <si>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</si>
  <si>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</si>
  <si>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</si>
  <si>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</si>
  <si>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</si>
  <si>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</si>
  <si>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</si>
  <si>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</si>
  <si>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</si>
  <si>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</si>
  <si>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</si>
  <si>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</si>
  <si>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</si>
  <si>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</si>
  <si>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</si>
  <si>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</si>
  <si>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</si>
  <si>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</si>
  <si>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</si>
  <si>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</si>
  <si>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</si>
  <si>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</si>
  <si>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</si>
  <si>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</si>
  <si>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</si>
  <si>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</si>
  <si>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</si>
  <si>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</si>
  <si>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</si>
  <si>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</si>
  <si>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</si>
  <si>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</si>
  <si>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</si>
  <si>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</si>
  <si>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</si>
  <si>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</si>
  <si>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</si>
  <si>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</si>
  <si>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</si>
  <si>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</si>
  <si>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</si>
  <si>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</si>
  <si>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</si>
  <si>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</si>
  <si>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</si>
  <si>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</si>
  <si>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</si>
  <si>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</si>
  <si>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</si>
  <si>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</si>
  <si>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</si>
  <si>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</si>
  <si>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</si>
  <si>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</si>
  <si>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</si>
  <si>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</si>
  <si>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</si>
  <si>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</si>
  <si>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</si>
  <si>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</si>
  <si>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</si>
  <si>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</si>
  <si>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</si>
  <si>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</si>
  <si>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</si>
  <si>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</si>
  <si>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</si>
  <si>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</si>
  <si>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</si>
  <si>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</si>
  <si>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</si>
  <si>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</si>
  <si>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</si>
  <si>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</si>
  <si>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</si>
  <si>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</si>
  <si>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</si>
  <si>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</si>
  <si>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</si>
  <si>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</si>
  <si>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</si>
  <si>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</si>
  <si>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</si>
  <si>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</si>
  <si>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</si>
  <si>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</si>
  <si>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</si>
  <si>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</si>
  <si>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</si>
  <si>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</si>
  <si>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</si>
  <si>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</si>
  <si>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</si>
  <si>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</si>
  <si>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</si>
  <si>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</si>
  <si>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</si>
  <si>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</si>
  <si>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</si>
  <si>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</si>
  <si>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</si>
  <si>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</si>
  <si>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</si>
  <si>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</si>
  <si>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</si>
  <si>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</si>
  <si>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</si>
  <si>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</si>
  <si>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</si>
  <si>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</si>
  <si>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</si>
  <si>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</si>
  <si>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</si>
  <si>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</si>
  <si>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</si>
  <si>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</si>
  <si>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</si>
  <si>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</si>
  <si>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</si>
  <si>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</si>
  <si>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</si>
  <si>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</si>
  <si>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</si>
  <si>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</si>
  <si>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</si>
  <si>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</si>
  <si>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</si>
  <si>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</si>
  <si>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</si>
  <si>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</si>
  <si>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</si>
  <si>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</si>
  <si>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</si>
  <si>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</si>
  <si>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</si>
  <si>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</si>
  <si>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</si>
  <si>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</si>
  <si>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</si>
  <si>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</si>
  <si>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</si>
  <si>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</si>
  <si>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</si>
  <si>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</si>
  <si>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</si>
  <si>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</si>
  <si>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</si>
  <si>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</si>
  <si>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</si>
  <si>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</si>
  <si>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</si>
  <si>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</si>
  <si>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</si>
  <si>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</si>
  <si>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</si>
  <si>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</si>
  <si>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</si>
  <si>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</si>
  <si>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</si>
  <si>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</si>
  <si>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</si>
  <si>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</si>
  <si>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</si>
  <si>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</si>
  <si>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</si>
  <si>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</si>
  <si>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</si>
  <si>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</si>
  <si>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</si>
  <si>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</si>
  <si>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</si>
  <si>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</si>
  <si>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</si>
  <si>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</si>
  <si>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</si>
  <si>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</si>
  <si>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</si>
  <si>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</si>
  <si>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</si>
  <si>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</si>
  <si>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</si>
  <si>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</si>
  <si>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</si>
  <si>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</si>
  <si>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</si>
  <si>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</si>
  <si>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</si>
  <si>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</si>
  <si>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</si>
  <si>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</si>
  <si>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</si>
  <si>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</si>
  <si>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</si>
  <si>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</si>
  <si>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</si>
  <si>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</si>
  <si>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</si>
  <si>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</si>
  <si>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</si>
  <si>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</si>
  <si>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</si>
  <si>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</si>
  <si>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</si>
  <si>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</si>
  <si>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</si>
  <si>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</si>
  <si>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</si>
  <si>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</si>
  <si>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</si>
  <si>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</si>
  <si>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</si>
  <si>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</si>
  <si>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</si>
  <si>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</si>
  <si>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</si>
  <si>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</si>
  <si>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</si>
  <si>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</si>
  <si>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</si>
  <si>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</si>
  <si>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</si>
  <si>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</si>
  <si>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</si>
  <si>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</si>
  <si>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</si>
  <si>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</si>
  <si>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</si>
  <si>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</si>
  <si>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</si>
  <si>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</si>
  <si>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</si>
  <si>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</si>
  <si>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</si>
  <si>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</si>
  <si>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</si>
  <si>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</si>
  <si>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</si>
  <si>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</si>
  <si>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</si>
  <si>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</si>
  <si>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</si>
  <si>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</si>
  <si>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</si>
  <si>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</si>
  <si>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</si>
  <si>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</si>
  <si>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</si>
  <si>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</si>
  <si>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</si>
  <si>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</si>
  <si>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</si>
  <si>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</si>
  <si>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</si>
  <si>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</si>
  <si>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</si>
  <si>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</si>
  <si>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</si>
  <si>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</si>
  <si>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</si>
  <si>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</si>
  <si>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</si>
  <si>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</si>
  <si>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</si>
  <si>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</si>
  <si>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</si>
  <si>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</si>
  <si>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</si>
  <si>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</si>
  <si>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</si>
  <si>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</si>
  <si>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</si>
  <si>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</si>
  <si>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</si>
  <si>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</si>
  <si>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</si>
  <si>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</si>
  <si>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</si>
  <si>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</si>
  <si>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</si>
  <si>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</si>
  <si>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</si>
  <si>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</si>
  <si>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</si>
  <si>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</si>
  <si>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</si>
  <si>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</si>
  <si>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</si>
  <si>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</si>
  <si>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</si>
  <si>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</si>
  <si>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</si>
  <si>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</si>
  <si>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</si>
  <si>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</si>
  <si>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</si>
  <si>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</si>
  <si>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</si>
  <si>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</si>
  <si>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</si>
  <si>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</si>
  <si>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</si>
  <si>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</si>
  <si>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</si>
  <si>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</si>
  <si>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</si>
  <si>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</si>
  <si>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</si>
  <si>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</si>
  <si>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</si>
  <si>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</si>
  <si>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</si>
  <si>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</si>
  <si>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</si>
  <si>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</si>
  <si>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</si>
  <si>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</si>
  <si>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</si>
  <si>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</si>
  <si>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</si>
  <si>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</si>
  <si>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</si>
  <si>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</si>
  <si>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</si>
  <si>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</si>
  <si>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</si>
  <si>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</si>
  <si>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</si>
  <si>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</si>
  <si>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</si>
  <si>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</si>
  <si>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</si>
  <si>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</si>
  <si>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</si>
  <si>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</si>
  <si>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</si>
  <si>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</si>
  <si>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</si>
  <si>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</si>
  <si>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</si>
  <si>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</si>
  <si>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</si>
  <si>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</si>
  <si>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</si>
  <si>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</si>
  <si>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</si>
  <si>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</si>
  <si>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</si>
  <si>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</si>
  <si>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</si>
  <si>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</si>
  <si>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</si>
  <si>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</si>
  <si>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</si>
  <si>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</si>
  <si>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</si>
  <si>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</si>
  <si>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</si>
  <si>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</si>
  <si>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</si>
  <si>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</si>
  <si>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</si>
  <si>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</si>
  <si>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</si>
  <si>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</si>
  <si>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</si>
  <si>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</si>
  <si>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</si>
  <si>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</si>
  <si>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</si>
  <si>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</si>
  <si>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</si>
  <si>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</si>
  <si>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</si>
  <si>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</si>
  <si>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</si>
  <si>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</si>
  <si>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</si>
  <si>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</si>
  <si>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</si>
  <si>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</si>
  <si>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</si>
  <si>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</si>
  <si>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</si>
  <si>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</si>
  <si>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</si>
  <si>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</si>
  <si>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</si>
  <si>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</si>
  <si>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</si>
  <si>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</si>
  <si>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</si>
  <si>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</si>
  <si>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</si>
  <si>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</si>
  <si>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</si>
  <si>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</si>
  <si>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</si>
  <si>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</si>
  <si>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</si>
  <si>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</si>
  <si>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</si>
  <si>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</si>
  <si>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</si>
  <si>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</si>
  <si>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</si>
  <si>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</si>
  <si>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</si>
  <si>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</si>
  <si>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</si>
  <si>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</si>
  <si>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</si>
  <si>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</si>
  <si>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</si>
  <si>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</si>
  <si>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</si>
  <si>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</si>
  <si>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</si>
  <si>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</si>
  <si>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</si>
  <si>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</si>
  <si>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</si>
  <si>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</si>
  <si>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</si>
  <si>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</si>
  <si>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</si>
  <si>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</si>
  <si>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</si>
  <si>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</si>
  <si>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</si>
  <si>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</si>
  <si>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</si>
  <si>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</si>
  <si>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</si>
  <si>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</si>
  <si>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</si>
  <si>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</si>
  <si>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</si>
  <si>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</si>
  <si>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</si>
  <si>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</si>
  <si>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</si>
  <si>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</si>
  <si>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</si>
  <si>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</si>
  <si>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</si>
  <si>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</si>
  <si>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</si>
  <si>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</si>
  <si>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</si>
  <si>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</si>
  <si>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</si>
  <si>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</si>
  <si>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</si>
  <si>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</si>
  <si>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</si>
  <si>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</si>
  <si>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</si>
  <si>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</si>
  <si>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</si>
  <si>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</si>
  <si>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</si>
  <si>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</si>
  <si>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</si>
  <si>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</si>
  <si>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</si>
  <si>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</si>
  <si>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</si>
  <si>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</si>
  <si>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</si>
  <si>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</si>
  <si>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</si>
  <si>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</si>
  <si>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</si>
  <si>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</si>
  <si>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</si>
  <si>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</si>
  <si>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</si>
  <si>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</si>
  <si>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</si>
  <si>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</si>
  <si>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</si>
  <si>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</si>
  <si>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</si>
  <si>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</si>
  <si>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</si>
  <si>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</si>
  <si>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</si>
  <si>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</si>
  <si>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</si>
  <si>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</si>
  <si>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</si>
  <si>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</si>
  <si>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</si>
  <si>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</si>
  <si>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</si>
  <si>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</si>
  <si>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</si>
  <si>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</si>
  <si>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</si>
  <si>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</si>
  <si>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</si>
  <si>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</si>
  <si>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</si>
  <si>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</si>
  <si>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</si>
  <si>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</si>
  <si>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</si>
  <si>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</si>
  <si>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</si>
  <si>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</si>
  <si>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</si>
  <si>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</si>
  <si>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</si>
  <si>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</si>
  <si>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</si>
  <si>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</si>
  <si>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</si>
  <si>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</si>
  <si>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</si>
  <si>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</si>
  <si>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</si>
  <si>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</si>
  <si>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</si>
  <si>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</si>
  <si>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</si>
  <si>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</si>
  <si>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</si>
  <si>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</si>
  <si>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</si>
  <si>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</si>
  <si>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</si>
  <si>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</si>
  <si>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</si>
  <si>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</si>
  <si>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</si>
  <si>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</si>
  <si>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</si>
  <si>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</si>
  <si>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</si>
  <si>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</si>
  <si>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</si>
  <si>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</si>
  <si>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</si>
  <si>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</si>
  <si>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</si>
  <si>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</si>
  <si>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</si>
  <si>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</si>
  <si>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</si>
  <si>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</si>
  <si>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</si>
  <si>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</si>
  <si>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</si>
  <si>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</si>
  <si>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</si>
  <si>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</si>
  <si>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</si>
  <si>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</si>
  <si>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</si>
  <si>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</si>
  <si>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</si>
  <si>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</si>
  <si>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</si>
  <si>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</si>
  <si>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</si>
  <si>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</si>
  <si>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</si>
  <si>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</si>
  <si>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</si>
  <si>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</si>
  <si>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</si>
  <si>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</si>
  <si>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</si>
  <si>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</si>
  <si>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</si>
  <si>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</si>
  <si>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</si>
  <si>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</si>
  <si>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</si>
  <si>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</si>
  <si>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</si>
  <si>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</si>
  <si>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</si>
  <si>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</si>
  <si>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</si>
  <si>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</si>
  <si>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</si>
  <si>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</si>
  <si>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</si>
  <si>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</si>
  <si>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</si>
  <si>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</si>
  <si>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</si>
  <si>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</si>
  <si>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</si>
  <si>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</si>
  <si>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</si>
  <si>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</si>
  <si>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</si>
  <si>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</si>
  <si>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</si>
  <si>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</si>
  <si>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</si>
  <si>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</si>
  <si>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</si>
  <si>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</si>
  <si>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</si>
  <si>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</si>
  <si>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</si>
  <si>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</si>
  <si>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</si>
  <si>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</si>
  <si>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</si>
  <si>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</si>
  <si>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</si>
  <si>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</si>
  <si>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</si>
  <si>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</si>
  <si>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</si>
  <si>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</si>
  <si>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</si>
  <si>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</si>
  <si>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</si>
  <si>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</si>
  <si>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</si>
  <si>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</si>
  <si>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</si>
  <si>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</si>
  <si>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</si>
  <si>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</si>
  <si>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</si>
  <si>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</si>
  <si>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</si>
  <si>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</si>
  <si>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</si>
  <si>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</si>
  <si>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</si>
  <si>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</si>
  <si>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</si>
  <si>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</si>
  <si>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</si>
  <si>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</si>
  <si>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</si>
  <si>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</si>
  <si>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</si>
  <si>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</si>
  <si>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</si>
  <si>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</si>
  <si>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</si>
  <si>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</si>
  <si>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</si>
  <si>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</si>
  <si>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</si>
  <si>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</si>
  <si>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</si>
  <si>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</si>
  <si>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</si>
  <si>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</si>
  <si>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</si>
  <si>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</si>
  <si>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</si>
  <si>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</si>
  <si>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</si>
  <si>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</si>
  <si>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</si>
  <si>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</si>
  <si>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</si>
  <si>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</si>
  <si>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</si>
  <si>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</si>
  <si>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</si>
  <si>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</si>
  <si>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</si>
  <si>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</si>
  <si>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</si>
  <si>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</si>
  <si>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</si>
  <si>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</si>
  <si>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</si>
  <si>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</si>
  <si>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</si>
  <si>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</si>
  <si>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</si>
  <si>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</si>
  <si>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</si>
  <si>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</si>
  <si>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</si>
  <si>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</si>
  <si>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</si>
  <si>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</si>
  <si>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</si>
  <si>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</si>
  <si>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</si>
  <si>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</si>
  <si>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</si>
  <si>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</si>
  <si>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</si>
  <si>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</si>
  <si>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</si>
  <si>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</si>
  <si>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</si>
  <si>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</si>
  <si>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</si>
  <si>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</si>
  <si>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</si>
  <si>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</si>
  <si>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</si>
  <si>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</si>
  <si>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</si>
  <si>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</si>
  <si>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</si>
  <si>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</si>
  <si>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</si>
  <si>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</si>
  <si>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</si>
  <si>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</si>
  <si>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</si>
  <si>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</si>
  <si>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</si>
  <si>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</si>
  <si>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</si>
  <si>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</si>
  <si>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</si>
  <si>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</si>
  <si>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</si>
  <si>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</si>
  <si>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</si>
  <si>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</si>
  <si>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</si>
  <si>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</si>
  <si>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</si>
  <si>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</si>
  <si>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</si>
  <si>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</si>
  <si>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</si>
  <si>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</si>
  <si>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</si>
  <si>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</si>
  <si>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</si>
  <si>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</si>
  <si>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</si>
  <si>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</si>
  <si>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</si>
  <si>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</si>
  <si>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</si>
  <si>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</si>
  <si>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</si>
  <si>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</si>
  <si>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</si>
  <si>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</si>
  <si>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</si>
  <si>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</si>
  <si>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</si>
  <si>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</si>
  <si>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</si>
  <si>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</si>
  <si>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</si>
  <si>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</si>
  <si>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</si>
  <si>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</si>
  <si>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</si>
  <si>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</si>
  <si>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</si>
  <si>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</si>
  <si>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</si>
  <si>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</si>
  <si>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</si>
  <si>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</si>
  <si>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</si>
  <si>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</si>
  <si>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</si>
  <si>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</si>
  <si>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</si>
  <si>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</si>
  <si>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</si>
  <si>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</si>
  <si>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</si>
  <si>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</si>
  <si>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</si>
  <si>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</si>
  <si>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</si>
  <si>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</si>
  <si>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</si>
  <si>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</si>
  <si>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</si>
  <si>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</si>
  <si>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</si>
  <si>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</si>
  <si>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</si>
  <si>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</si>
  <si>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</si>
  <si>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</si>
  <si>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</si>
  <si>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</si>
  <si>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</si>
  <si>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</si>
  <si>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</si>
  <si>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</si>
  <si>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</si>
  <si>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</si>
  <si>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</si>
  <si>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</si>
  <si>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</si>
  <si>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</si>
  <si>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</si>
  <si>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</si>
  <si>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</si>
  <si>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</si>
  <si>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</si>
  <si>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</si>
  <si>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</si>
  <si>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</si>
  <si>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</si>
  <si>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</si>
  <si>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</si>
  <si>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</si>
  <si>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</si>
  <si>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</si>
  <si>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</si>
  <si>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</si>
  <si>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</si>
  <si>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</si>
  <si>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</si>
  <si>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</si>
  <si>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</si>
  <si>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</si>
  <si>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</si>
  <si>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</si>
  <si>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</si>
  <si>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</si>
  <si>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</si>
  <si>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</si>
  <si>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</si>
  <si>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</si>
  <si>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</si>
  <si>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</si>
  <si>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</si>
  <si>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</si>
  <si>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</si>
  <si>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</si>
  <si>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</si>
  <si>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</si>
  <si>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</si>
  <si>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</si>
  <si>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</si>
  <si>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</si>
  <si>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</si>
  <si>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</si>
  <si>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</si>
  <si>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</si>
  <si>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</si>
  <si>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</si>
  <si>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</si>
  <si>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</si>
  <si>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</si>
  <si>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</si>
  <si>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</si>
  <si>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</si>
  <si>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</si>
  <si>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</si>
  <si>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</si>
  <si>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</si>
  <si>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</si>
  <si>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</si>
  <si>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</si>
  <si>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</si>
  <si>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</si>
  <si>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</si>
  <si>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</si>
  <si>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</si>
  <si>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</si>
  <si>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</si>
  <si>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</si>
  <si>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</si>
  <si>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</si>
  <si>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</si>
  <si>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</si>
  <si>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</si>
  <si>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</si>
  <si>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</si>
  <si>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</si>
  <si>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</si>
  <si>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</si>
  <si>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</si>
  <si>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</si>
  <si>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</si>
  <si>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</si>
  <si>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</si>
  <si>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</si>
  <si>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</si>
  <si>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</si>
  <si>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</si>
  <si>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</si>
  <si>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</si>
  <si>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</si>
  <si>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</si>
  <si>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</si>
  <si>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</si>
  <si>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</si>
  <si>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</si>
  <si>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</si>
  <si>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</si>
  <si>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</si>
  <si>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</si>
  <si>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</si>
  <si>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</si>
  <si>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</si>
  <si>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</si>
  <si>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</si>
  <si>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</si>
  <si>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</si>
  <si>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</si>
  <si>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</si>
  <si>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</si>
  <si>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</si>
  <si>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</si>
  <si>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</si>
  <si>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</si>
  <si>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</si>
  <si>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</si>
  <si>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</si>
  <si>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</si>
  <si>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</si>
  <si>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</si>
  <si>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</si>
  <si>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</si>
  <si>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</si>
  <si>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</si>
  <si>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</si>
  <si>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</si>
  <si>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</si>
  <si>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</si>
  <si>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</si>
  <si>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</si>
  <si>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</si>
  <si>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</si>
  <si>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</si>
  <si>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</si>
  <si>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</si>
  <si>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</si>
  <si>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</si>
  <si>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</si>
  <si>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</si>
  <si>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</si>
  <si>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</si>
  <si>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</si>
  <si>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</si>
  <si>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</si>
  <si>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</si>
  <si>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</si>
  <si>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</si>
  <si>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</si>
  <si>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</si>
  <si>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</si>
  <si>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</si>
  <si>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</si>
  <si>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</si>
  <si>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</si>
  <si>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</si>
  <si>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</si>
  <si>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</si>
  <si>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</si>
  <si>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</si>
  <si>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</si>
  <si>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</si>
  <si>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</si>
  <si>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</si>
  <si>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</si>
  <si>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</si>
  <si>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</si>
  <si>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</si>
  <si>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</si>
  <si>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</si>
  <si>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</si>
  <si>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</si>
  <si>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</si>
  <si>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</si>
  <si>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</si>
  <si>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</si>
  <si>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</si>
  <si>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</si>
  <si>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</si>
  <si>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</si>
  <si>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</si>
  <si>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</si>
  <si>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</si>
  <si>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</si>
  <si>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</si>
  <si>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</si>
  <si>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</si>
  <si>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</si>
  <si>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</si>
  <si>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</si>
  <si>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</si>
  <si>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</si>
  <si>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</si>
  <si>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</si>
  <si>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</si>
  <si>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</si>
  <si>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</si>
  <si>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</si>
  <si>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</si>
  <si>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</si>
  <si>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</si>
  <si>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</si>
  <si>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</si>
  <si>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</si>
  <si>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</si>
  <si>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</si>
  <si>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</si>
  <si>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</si>
  <si>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</si>
  <si>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</si>
  <si>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</si>
  <si>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</si>
  <si>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</si>
  <si>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</si>
  <si>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</si>
  <si>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</si>
  <si>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</si>
  <si>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</si>
  <si>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</si>
  <si>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</si>
  <si>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</si>
  <si>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</si>
  <si>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</si>
  <si>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</si>
  <si>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</si>
  <si>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</si>
  <si>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</si>
  <si>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</si>
  <si>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</si>
  <si>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</si>
  <si>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</si>
  <si>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</si>
  <si>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</si>
  <si>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</si>
  <si>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</si>
  <si>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</si>
  <si>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</si>
  <si>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</si>
  <si>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</si>
  <si>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</si>
  <si>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</si>
  <si>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</si>
  <si>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</si>
  <si>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</si>
  <si>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</si>
  <si>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</si>
  <si>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</si>
  <si>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</si>
  <si>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</si>
  <si>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</si>
  <si>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</si>
  <si>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</si>
  <si>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</si>
  <si>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</si>
  <si>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</si>
  <si>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</si>
  <si>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</si>
  <si>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</si>
  <si>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</si>
  <si>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</si>
  <si>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</si>
  <si>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</si>
  <si>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</si>
  <si>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</si>
  <si>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</si>
  <si>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</si>
  <si>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</si>
  <si>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</si>
  <si>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</si>
  <si>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</si>
  <si>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</si>
  <si>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</si>
  <si>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</si>
  <si>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</si>
  <si>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</si>
  <si>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</si>
  <si>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</si>
  <si>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</si>
  <si>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</si>
  <si>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</si>
  <si>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</si>
  <si>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</si>
  <si>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</si>
  <si>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</si>
  <si>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</si>
  <si>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</si>
  <si>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</si>
  <si>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</si>
  <si>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</si>
  <si>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</si>
  <si>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</si>
  <si>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</si>
  <si>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</si>
  <si>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</si>
  <si>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</si>
  <si>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</si>
  <si>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</si>
  <si>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</si>
  <si>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</si>
  <si>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</si>
  <si>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</si>
  <si>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</si>
  <si>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</si>
  <si>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</si>
  <si>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</si>
  <si>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</si>
  <si>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</si>
  <si>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</si>
  <si>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</si>
  <si>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</si>
  <si>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</si>
  <si>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</si>
  <si>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</si>
  <si>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</si>
  <si>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</si>
  <si>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</si>
  <si>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</si>
  <si>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</si>
  <si>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</si>
  <si>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</si>
  <si>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</si>
  <si>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</si>
  <si>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</si>
  <si>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</si>
  <si>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</si>
  <si>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</si>
  <si>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</si>
  <si>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</si>
  <si>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</si>
  <si>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</si>
  <si>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</si>
  <si>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</si>
  <si>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</si>
  <si>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</si>
  <si>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</si>
  <si>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</si>
  <si>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</si>
  <si>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</si>
  <si>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</si>
  <si>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</si>
  <si>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</si>
  <si>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</si>
  <si>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</si>
  <si>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</si>
  <si>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</si>
  <si>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</si>
  <si>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</si>
  <si>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</si>
  <si>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</si>
  <si>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</si>
  <si>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</si>
  <si>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</si>
  <si>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</si>
  <si>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</si>
  <si>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</si>
  <si>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</si>
  <si>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</si>
  <si>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</si>
  <si>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</si>
  <si>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</si>
  <si>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</si>
  <si>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</si>
  <si>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</si>
  <si>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</si>
  <si>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</si>
  <si>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</si>
  <si>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</si>
  <si>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</si>
  <si>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</si>
  <si>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</si>
  <si>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</si>
  <si>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</si>
  <si>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</si>
  <si>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</si>
  <si>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</si>
  <si>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</si>
  <si>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</si>
  <si>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</si>
  <si>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</si>
  <si>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</si>
  <si>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</si>
  <si>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</si>
  <si>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</si>
  <si>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</si>
  <si>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</si>
  <si>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</si>
  <si>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</si>
  <si>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</si>
  <si>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</si>
  <si>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</si>
  <si>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</si>
  <si>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</si>
  <si>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</si>
  <si>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</si>
  <si>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</si>
  <si>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</si>
  <si>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</si>
  <si>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</si>
  <si>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</si>
  <si>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</si>
  <si>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</si>
  <si>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</si>
  <si>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</si>
  <si>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</si>
  <si>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</si>
  <si>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</si>
  <si>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</si>
  <si>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</si>
  <si>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</si>
  <si>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</si>
  <si>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</si>
  <si>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</si>
  <si>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</si>
  <si>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</si>
  <si>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</si>
  <si>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</si>
  <si>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</si>
  <si>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</si>
  <si>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</si>
  <si>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</si>
  <si>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</si>
  <si>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</si>
  <si>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</si>
  <si>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</si>
  <si>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</si>
  <si>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</si>
  <si>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</si>
  <si>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</si>
  <si>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</si>
  <si>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</si>
  <si>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</si>
  <si>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</si>
  <si>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</si>
  <si>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</si>
  <si>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</si>
  <si>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</si>
  <si>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</si>
  <si>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</si>
  <si>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</si>
  <si>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</si>
  <si>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</si>
  <si>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</si>
  <si>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</si>
  <si>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</si>
  <si>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</si>
  <si>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</si>
  <si>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</si>
  <si>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</si>
  <si>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</si>
  <si>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</si>
  <si>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</si>
  <si>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</si>
  <si>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</si>
  <si>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</si>
  <si>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</si>
  <si>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</si>
  <si>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</si>
  <si>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</si>
  <si>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</si>
  <si>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</si>
  <si>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</si>
  <si>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</si>
  <si>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</si>
  <si>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</si>
  <si>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</si>
  <si>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</si>
  <si>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</si>
  <si>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</si>
  <si>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</si>
  <si>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</si>
  <si>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</si>
  <si>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</si>
  <si>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</si>
  <si>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</si>
  <si>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</si>
  <si>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</si>
  <si>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</si>
  <si>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</si>
  <si>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</si>
  <si>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</si>
  <si>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</si>
  <si>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</si>
  <si>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</si>
  <si>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</si>
  <si>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</si>
  <si>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</si>
  <si>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</si>
  <si>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</si>
  <si>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</si>
  <si>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</si>
  <si>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</si>
  <si>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</si>
  <si>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</si>
  <si>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</si>
  <si>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</si>
  <si>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</si>
  <si>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</si>
  <si>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</si>
  <si>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</si>
  <si>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</si>
  <si>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</si>
  <si>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</si>
  <si>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</si>
  <si>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</si>
  <si>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</si>
  <si>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</si>
  <si>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</si>
  <si>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</si>
  <si>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</si>
  <si>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</si>
  <si>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</si>
  <si>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</si>
  <si>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</si>
  <si>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</si>
  <si>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</si>
  <si>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</si>
  <si>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</si>
  <si>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</si>
  <si>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</si>
  <si>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</si>
  <si>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</si>
  <si>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</si>
  <si>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</si>
  <si>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</si>
  <si>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</si>
  <si>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</si>
  <si>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</si>
  <si>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</si>
  <si>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</si>
  <si>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</si>
  <si>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</si>
  <si>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</si>
  <si>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</si>
  <si>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</si>
  <si>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</si>
  <si>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</si>
  <si>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</si>
  <si>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</si>
  <si>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</si>
  <si>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</si>
  <si>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</si>
  <si>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</si>
  <si>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</si>
  <si>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</si>
  <si>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</si>
  <si>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</si>
  <si>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</si>
  <si>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</si>
  <si>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</si>
  <si>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</si>
  <si>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</si>
  <si>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</si>
  <si>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</si>
  <si>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</si>
  <si>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</si>
  <si>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</si>
  <si>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</si>
  <si>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</si>
  <si>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</si>
  <si>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</si>
  <si>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</si>
  <si>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</si>
  <si>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</si>
  <si>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</si>
  <si>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</si>
  <si>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</si>
  <si>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</si>
  <si>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</si>
  <si>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</si>
  <si>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</si>
  <si>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</si>
  <si>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</si>
  <si>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</si>
  <si>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</si>
  <si>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</si>
  <si>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</si>
  <si>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</si>
  <si>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</si>
  <si>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</si>
  <si>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</si>
  <si>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</si>
  <si>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</si>
  <si>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</si>
  <si>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</si>
  <si>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</si>
  <si>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</si>
  <si>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</si>
  <si>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</si>
  <si>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</si>
  <si>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</si>
  <si>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</si>
  <si>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</si>
  <si>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</si>
  <si>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</si>
  <si>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</si>
  <si>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</si>
  <si>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</si>
  <si>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</si>
  <si>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</si>
  <si>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</si>
  <si>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</si>
  <si>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</si>
  <si>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</si>
  <si>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</si>
  <si>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</si>
  <si>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</si>
  <si>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</si>
  <si>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</si>
  <si>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</si>
  <si>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</si>
  <si>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</si>
  <si>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</si>
  <si>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</si>
  <si>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</si>
  <si>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</si>
  <si>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</si>
  <si>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</si>
  <si>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</si>
  <si>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</si>
  <si>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</si>
  <si>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</si>
  <si>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</si>
  <si>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</si>
  <si>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</si>
  <si>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</si>
  <si>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</si>
  <si>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</si>
  <si>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</si>
  <si>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</si>
  <si>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</si>
  <si>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</si>
  <si>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</si>
  <si>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</si>
  <si>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</si>
  <si>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</si>
  <si>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</si>
  <si>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</si>
  <si>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</si>
  <si>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</si>
  <si>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</si>
  <si>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</si>
  <si>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</si>
  <si>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</si>
  <si>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</si>
  <si>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</si>
  <si>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</si>
  <si>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</si>
  <si>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</si>
  <si>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</si>
  <si>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</si>
  <si>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</si>
  <si>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</si>
  <si>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</si>
  <si>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</si>
  <si>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</si>
  <si>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</si>
  <si>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</si>
  <si>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</si>
  <si>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</si>
  <si>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</si>
  <si>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</si>
  <si>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</si>
  <si>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</si>
  <si>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</si>
  <si>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</si>
  <si>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</si>
  <si>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</si>
  <si>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</si>
  <si>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</si>
  <si>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</si>
  <si>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</si>
  <si>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</si>
  <si>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</si>
  <si>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</si>
  <si>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</si>
  <si>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</si>
  <si>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</si>
  <si>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</si>
  <si>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</si>
  <si>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</si>
  <si>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</si>
  <si>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</si>
  <si>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</si>
  <si>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</si>
  <si>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</si>
  <si>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</si>
  <si>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</si>
  <si>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</si>
  <si>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</si>
  <si>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</si>
  <si>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</si>
  <si>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</si>
  <si>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</si>
  <si>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</si>
  <si>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</si>
  <si>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</si>
  <si>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</si>
  <si>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</si>
  <si>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</si>
  <si>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</si>
  <si>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</si>
  <si>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</si>
  <si>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</si>
  <si>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</si>
  <si>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</si>
  <si>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</si>
  <si>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</si>
  <si>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</si>
  <si>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</si>
  <si>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</si>
  <si>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</si>
  <si>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</si>
  <si>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</si>
  <si>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</si>
  <si>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</si>
  <si>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</si>
  <si>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</si>
  <si>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</si>
  <si>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</si>
  <si>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</si>
  <si>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</si>
  <si>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</si>
  <si>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</si>
  <si>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</si>
  <si>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</si>
  <si>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</si>
  <si>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</si>
  <si>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</si>
  <si>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</si>
  <si>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</si>
  <si>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</si>
  <si>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</si>
  <si>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</si>
  <si>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</si>
  <si>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</si>
  <si>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</si>
  <si>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</si>
  <si>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</si>
  <si>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</si>
  <si>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</si>
  <si>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</si>
  <si>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</si>
  <si>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</si>
  <si>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</si>
  <si>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</si>
  <si>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</si>
  <si>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</si>
  <si>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</si>
  <si>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</si>
  <si>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</si>
  <si>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</si>
  <si>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</si>
  <si>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</si>
  <si>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</si>
  <si>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</si>
  <si>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</si>
  <si>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</si>
  <si>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</si>
  <si>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</si>
  <si>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</si>
  <si>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</si>
  <si>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</si>
  <si>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</si>
  <si>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</si>
  <si>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</si>
  <si>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</si>
  <si>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</si>
  <si>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</si>
  <si>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</si>
  <si>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</si>
  <si>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</si>
  <si>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</si>
  <si>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</si>
  <si>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</si>
  <si>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</si>
  <si>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</si>
  <si>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</si>
  <si>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</si>
  <si>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</si>
  <si>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</si>
  <si>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</si>
  <si>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</si>
  <si>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</si>
  <si>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</si>
  <si>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</si>
  <si>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</si>
  <si>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</si>
  <si>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</si>
  <si>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</si>
  <si>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</si>
  <si>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</si>
  <si>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</si>
  <si>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</si>
  <si>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</si>
  <si>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</si>
  <si>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</si>
  <si>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</si>
  <si>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</si>
  <si>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</si>
  <si>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</si>
  <si>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</si>
  <si>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</si>
  <si>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</si>
  <si>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</si>
  <si>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</si>
  <si>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</si>
  <si>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</si>
  <si>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</si>
  <si>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</si>
  <si>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</si>
  <si>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</si>
  <si>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</si>
  <si>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</si>
  <si>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</si>
  <si>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</si>
  <si>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</si>
  <si>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</si>
  <si>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</si>
  <si>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</si>
  <si>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</si>
  <si>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</si>
  <si>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</si>
  <si>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</si>
  <si>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</si>
  <si>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</si>
  <si>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</si>
  <si>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</si>
  <si>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</si>
  <si>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</si>
  <si>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</si>
  <si>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</si>
  <si>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</si>
  <si>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</si>
  <si>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</si>
  <si>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</si>
  <si>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</si>
  <si>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</si>
  <si>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</si>
  <si>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</si>
  <si>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</si>
  <si>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</si>
  <si>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</si>
  <si>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</si>
  <si>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</si>
  <si>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</si>
  <si>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</si>
  <si>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</si>
  <si>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</si>
  <si>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</si>
  <si>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</si>
  <si>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</si>
  <si>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</si>
  <si>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</si>
  <si>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</si>
  <si>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</si>
  <si>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</si>
  <si>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</si>
  <si>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</si>
  <si>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</si>
  <si>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</si>
  <si>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</si>
  <si>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</si>
  <si>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</si>
  <si>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</si>
  <si>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</si>
  <si>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</si>
  <si>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</si>
  <si>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</si>
  <si>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</si>
  <si>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</si>
  <si>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</si>
  <si>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</si>
  <si>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</si>
  <si>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</si>
  <si>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</si>
  <si>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</si>
  <si>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</si>
  <si>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</si>
  <si>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</si>
  <si>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</si>
  <si>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</si>
  <si>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</si>
  <si>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</si>
  <si>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</si>
  <si>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</si>
  <si>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</si>
  <si>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</si>
  <si>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</si>
  <si>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</si>
  <si>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</si>
  <si>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</si>
  <si>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</si>
  <si>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</si>
  <si>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</si>
  <si>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</si>
  <si>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</si>
  <si>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</si>
  <si>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</si>
  <si>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</si>
  <si>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</si>
  <si>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</si>
  <si>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</si>
  <si>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</si>
  <si>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</si>
  <si>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</si>
  <si>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</si>
  <si>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</si>
  <si>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</si>
  <si>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</si>
  <si>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</si>
  <si>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</si>
  <si>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</si>
  <si>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</si>
  <si>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</si>
  <si>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</si>
  <si>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</si>
  <si>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</si>
  <si>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</si>
  <si>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</si>
  <si>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</si>
  <si>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</si>
  <si>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</si>
  <si>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</si>
  <si>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</si>
  <si>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</si>
  <si>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</si>
  <si>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</si>
  <si>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</si>
  <si>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</si>
  <si>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</si>
  <si>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</si>
  <si>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</si>
  <si>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</si>
  <si>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</si>
  <si>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</si>
  <si>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</si>
  <si>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</si>
  <si>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</si>
  <si>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</si>
  <si>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</si>
  <si>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</si>
  <si>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</si>
  <si>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</si>
  <si>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</si>
  <si>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</si>
  <si>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</si>
  <si>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</si>
  <si>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</si>
  <si>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</si>
  <si>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</si>
  <si>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</si>
  <si>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</si>
  <si>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</si>
  <si>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</si>
  <si>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</si>
  <si>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</si>
  <si>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</si>
  <si>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</si>
  <si>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</si>
  <si>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</si>
  <si>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</si>
  <si>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</si>
  <si>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</si>
  <si>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</si>
  <si>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</si>
  <si>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</si>
  <si>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</si>
  <si>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</si>
  <si>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</si>
  <si>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</si>
  <si>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</si>
  <si>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</si>
  <si>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</si>
  <si>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</si>
  <si>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</si>
  <si>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</si>
  <si>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</si>
  <si>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</si>
  <si>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</si>
  <si>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</si>
  <si>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</si>
  <si>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</si>
  <si>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</si>
  <si>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</si>
  <si>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</si>
  <si>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</si>
  <si>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</si>
  <si>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</si>
  <si>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</si>
  <si>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</si>
  <si>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</si>
  <si>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</si>
  <si>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</si>
  <si>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</si>
  <si>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</si>
  <si>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</si>
  <si>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</si>
  <si>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</si>
  <si>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</si>
  <si>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</si>
  <si>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</si>
  <si>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</si>
  <si>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</si>
  <si>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</si>
  <si>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</si>
  <si>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</si>
  <si>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</si>
  <si>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</si>
  <si>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</si>
  <si>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</si>
  <si>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</si>
  <si>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</si>
  <si>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</si>
  <si>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</si>
  <si>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</si>
  <si>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</si>
  <si>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</si>
  <si>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</si>
  <si>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</si>
  <si>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</si>
  <si>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</si>
  <si>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</si>
  <si>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</si>
  <si>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</si>
  <si>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</si>
  <si>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</si>
  <si>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</si>
  <si>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</si>
  <si>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</si>
  <si>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</si>
  <si>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</si>
  <si>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</si>
  <si>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</si>
  <si>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</si>
  <si>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</si>
  <si>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</si>
  <si>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</si>
  <si>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</si>
  <si>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</si>
  <si>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</si>
  <si>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</si>
  <si>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</si>
  <si>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</si>
  <si>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</si>
  <si>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</si>
  <si>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</si>
  <si>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</si>
  <si>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</si>
  <si>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</si>
  <si>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</si>
  <si>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</si>
  <si>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</si>
  <si>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</si>
  <si>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</si>
  <si>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</si>
  <si>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</si>
  <si>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</si>
  <si>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</si>
  <si>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</si>
  <si>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</si>
  <si>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</si>
  <si>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</si>
  <si>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</si>
  <si>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</si>
  <si>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</si>
  <si>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</si>
  <si>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</si>
  <si>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</si>
  <si>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</si>
  <si>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</si>
  <si>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</si>
  <si>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</si>
  <si>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</si>
  <si>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</si>
  <si>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</si>
  <si>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</si>
  <si>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</si>
  <si>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</si>
  <si>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</si>
  <si>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</si>
  <si>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</si>
  <si>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</si>
  <si>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</si>
  <si>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</si>
  <si>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</si>
  <si>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</si>
  <si>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</si>
  <si>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</si>
  <si>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</si>
  <si>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</si>
  <si>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</si>
  <si>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</si>
  <si>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</si>
  <si>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</si>
  <si>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</si>
  <si>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</si>
  <si>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</si>
  <si>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</si>
  <si>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</si>
  <si>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</si>
  <si>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</si>
  <si>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</si>
  <si>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</si>
  <si>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</si>
  <si>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</si>
  <si>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</si>
  <si>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</si>
  <si>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</si>
  <si>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</si>
  <si>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</si>
  <si>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</si>
  <si>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</si>
  <si>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</si>
  <si>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</si>
  <si>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</si>
  <si>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</si>
  <si>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</si>
  <si>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</si>
  <si>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</si>
  <si>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</si>
  <si>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</si>
  <si>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</si>
  <si>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</si>
  <si>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</si>
  <si>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</si>
  <si>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</si>
  <si>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</si>
  <si>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</si>
  <si>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</si>
  <si>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</si>
  <si>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</si>
  <si>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</si>
  <si>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</si>
  <si>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</si>
  <si>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</si>
  <si>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</si>
  <si>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</si>
  <si>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</si>
  <si>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</si>
  <si>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</si>
  <si>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</si>
  <si>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</si>
  <si>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</si>
  <si>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</si>
  <si>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</si>
  <si>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</si>
  <si>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</si>
  <si>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</si>
  <si>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</si>
  <si>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</si>
  <si>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</si>
  <si>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</si>
  <si>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</si>
  <si>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</si>
  <si>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</si>
  <si>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</si>
  <si>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</si>
  <si>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</si>
  <si>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</si>
  <si>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</si>
  <si>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</si>
  <si>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</si>
  <si>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</si>
  <si>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</si>
  <si>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</si>
  <si>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</si>
  <si>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</si>
  <si>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</si>
  <si>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</si>
  <si>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</si>
  <si>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</si>
  <si>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</si>
  <si>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</si>
  <si>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</si>
  <si>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</si>
  <si>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</si>
  <si>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</si>
  <si>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</si>
  <si>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</si>
  <si>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</si>
  <si>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</si>
  <si>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</si>
  <si>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</si>
  <si>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</si>
  <si>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</si>
  <si>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</si>
  <si>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</si>
  <si>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</si>
  <si>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</si>
  <si>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</si>
  <si>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</si>
  <si>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</si>
  <si>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</si>
  <si>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</si>
  <si>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</si>
  <si>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</si>
  <si>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</si>
  <si>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</si>
  <si>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</si>
  <si>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</si>
  <si>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</si>
  <si>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</si>
  <si>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</si>
  <si>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</si>
  <si>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</si>
  <si>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</si>
  <si>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</si>
  <si>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</si>
  <si>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</si>
  <si>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</si>
  <si>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</si>
  <si>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</si>
  <si>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</si>
  <si>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</si>
  <si>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</si>
  <si>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</si>
  <si>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</si>
  <si>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</si>
  <si>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</si>
  <si>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</si>
  <si>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</si>
  <si>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</si>
  <si>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</si>
  <si>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</si>
  <si>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</si>
  <si>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</si>
  <si>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</si>
  <si>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</si>
  <si>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</si>
  <si>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</si>
  <si>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</si>
  <si>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</si>
  <si>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</si>
  <si>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</si>
  <si>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</si>
  <si>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</si>
  <si>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</si>
  <si>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</si>
  <si>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</si>
  <si>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</si>
  <si>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</si>
  <si>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</si>
  <si>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</si>
  <si>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</si>
  <si>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</si>
  <si>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</si>
  <si>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</si>
  <si>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</si>
  <si>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</si>
  <si>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</si>
  <si>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</si>
  <si>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</si>
  <si>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</si>
  <si>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</si>
  <si>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</si>
  <si>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</si>
  <si>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</si>
  <si>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</si>
  <si>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</si>
  <si>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</si>
  <si>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</si>
  <si>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</si>
  <si>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</si>
  <si>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</si>
  <si>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</si>
  <si>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</si>
  <si>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</si>
  <si>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</si>
  <si>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</si>
  <si>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</si>
  <si>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</si>
  <si>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</si>
  <si>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</si>
  <si>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</si>
  <si>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</si>
  <si>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</si>
  <si>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</si>
  <si>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</si>
  <si>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</si>
  <si>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</si>
  <si>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</si>
  <si>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</si>
  <si>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</si>
  <si>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</si>
  <si>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</si>
  <si>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</si>
  <si>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</si>
  <si>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</si>
  <si>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</si>
  <si>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</si>
  <si>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</si>
  <si>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</si>
  <si>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</si>
  <si>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</si>
  <si>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</si>
  <si>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</si>
  <si>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</si>
  <si>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</si>
  <si>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</si>
  <si>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</si>
  <si>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</si>
  <si>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</si>
  <si>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</si>
  <si>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</si>
  <si>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</si>
  <si>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</si>
  <si>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</si>
  <si>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</si>
  <si>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</si>
  <si>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</si>
  <si>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</si>
  <si>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</si>
  <si>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</si>
  <si>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</si>
  <si>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</si>
  <si>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</si>
  <si>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</si>
  <si>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</si>
  <si>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</si>
  <si>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</si>
  <si>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</si>
  <si>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</si>
  <si>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</si>
  <si>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</si>
  <si>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</si>
  <si>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</si>
  <si>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</si>
  <si>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</si>
  <si>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</si>
  <si>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</si>
  <si>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</si>
  <si>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</si>
  <si>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</si>
  <si>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</si>
  <si>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</si>
  <si>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</si>
  <si>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</si>
  <si>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</si>
  <si>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</si>
  <si>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</si>
  <si>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</si>
  <si>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</si>
  <si>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</si>
  <si>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</si>
  <si>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</si>
  <si>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</si>
  <si>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</si>
  <si>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</si>
  <si>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</si>
  <si>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</si>
  <si>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</si>
  <si>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</si>
  <si>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</si>
  <si>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</si>
  <si>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</si>
  <si>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</si>
  <si>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</si>
  <si>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</si>
  <si>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</si>
  <si>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</si>
  <si>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</si>
  <si>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</si>
  <si>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</si>
  <si>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</si>
  <si>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</si>
  <si>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</si>
  <si>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</si>
  <si>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</si>
  <si>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</si>
  <si>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</si>
  <si>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</si>
  <si>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</si>
  <si>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</si>
  <si>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</si>
  <si>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</si>
  <si>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</si>
  <si>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</si>
  <si>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</si>
  <si>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</si>
  <si>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</si>
  <si>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</si>
  <si>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</si>
  <si>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</si>
  <si>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</si>
  <si>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</si>
  <si>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</si>
  <si>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</si>
  <si>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</si>
  <si>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</si>
  <si>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</si>
  <si>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</si>
  <si>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</si>
  <si>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</si>
  <si>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</si>
  <si>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</si>
  <si>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</si>
  <si>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</si>
  <si>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</si>
  <si>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</si>
  <si>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</si>
  <si>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</si>
  <si>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</si>
  <si>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</si>
  <si>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</si>
  <si>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</si>
  <si>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</si>
  <si>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</si>
  <si>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</si>
  <si>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</si>
  <si>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</si>
  <si>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</si>
  <si>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</si>
  <si>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</si>
  <si>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</si>
  <si>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</si>
  <si>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</si>
  <si>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</si>
  <si>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</si>
  <si>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</si>
  <si>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</si>
  <si>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</si>
  <si>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</si>
  <si>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</si>
  <si>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</si>
  <si>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</si>
  <si>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</si>
  <si>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</si>
  <si>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</si>
  <si>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</si>
  <si>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</si>
  <si>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</si>
  <si>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</si>
  <si>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</si>
  <si>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</si>
  <si>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</si>
  <si>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</si>
  <si>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</si>
  <si>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</si>
  <si>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</si>
  <si>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</si>
  <si>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</si>
  <si>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</si>
  <si>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</si>
  <si>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</si>
  <si>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</si>
  <si>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</si>
  <si>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</si>
  <si>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</si>
  <si>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</si>
  <si>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</si>
  <si>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</si>
  <si>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</si>
  <si>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</si>
  <si>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</si>
  <si>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</si>
  <si>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</si>
  <si>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</si>
  <si>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</si>
  <si>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</si>
  <si>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</si>
  <si>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</si>
  <si>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</si>
  <si>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</si>
  <si>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</si>
  <si>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</si>
  <si>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</si>
  <si>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</si>
  <si>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</si>
  <si>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</si>
  <si>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</si>
  <si>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</si>
  <si>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</si>
  <si>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</si>
  <si>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</si>
  <si>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</si>
  <si>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</si>
  <si>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</si>
  <si>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</si>
  <si>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</si>
  <si>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</si>
  <si>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</si>
  <si>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</si>
  <si>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</si>
  <si>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</si>
  <si>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</si>
  <si>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</si>
  <si>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</si>
  <si>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</si>
  <si>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</si>
  <si>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</si>
  <si>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</si>
  <si>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</si>
  <si>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</si>
  <si>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</si>
  <si>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</si>
  <si>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</si>
  <si>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</si>
  <si>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</si>
  <si>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</si>
  <si>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</si>
  <si>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</si>
  <si>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</si>
  <si>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</si>
  <si>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</si>
  <si>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</si>
  <si>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</si>
  <si>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</si>
  <si>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</si>
  <si>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</si>
  <si>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</si>
  <si>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</si>
  <si>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</si>
  <si>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</si>
  <si>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</si>
  <si>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</si>
  <si>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</si>
  <si>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</si>
  <si>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</si>
  <si>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</si>
  <si>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</si>
  <si>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</si>
  <si>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</si>
  <si>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</si>
  <si>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</si>
  <si>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</si>
  <si>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</si>
  <si>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</si>
  <si>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</si>
  <si>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</si>
  <si>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</si>
  <si>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</si>
  <si>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</si>
  <si>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</si>
  <si>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</si>
  <si>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</si>
  <si>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</si>
  <si>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</si>
  <si>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</si>
  <si>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</si>
  <si>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</si>
  <si>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</si>
  <si>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</si>
  <si>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</si>
  <si>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</si>
  <si>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</si>
  <si>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</si>
  <si>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</si>
  <si>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</si>
  <si>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</si>
  <si>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</si>
  <si>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</si>
  <si>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</si>
  <si>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</si>
  <si>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</si>
  <si>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</si>
  <si>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</si>
  <si>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</si>
  <si>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</si>
  <si>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</si>
  <si>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</si>
  <si>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</si>
  <si>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</si>
  <si>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</si>
  <si>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</si>
  <si>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</si>
  <si>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</si>
  <si>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</si>
  <si>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</si>
  <si>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</si>
  <si>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</si>
  <si>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</si>
  <si>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</si>
  <si>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</si>
  <si>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</si>
  <si>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</si>
  <si>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</si>
  <si>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</si>
  <si>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</si>
  <si>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</si>
  <si>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</si>
  <si>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</si>
  <si>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</si>
  <si>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</si>
  <si>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</si>
  <si>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</si>
  <si>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</si>
  <si>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</si>
  <si>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</si>
  <si>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</si>
  <si>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</si>
  <si>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</si>
  <si>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</si>
  <si>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</si>
  <si>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</si>
  <si>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</si>
  <si>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</si>
  <si>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</si>
  <si>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</si>
  <si>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</si>
  <si>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</si>
  <si>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</si>
  <si>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</si>
  <si>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</si>
  <si>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</si>
  <si>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</si>
  <si>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</si>
  <si>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</si>
  <si>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</si>
  <si>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</si>
  <si>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</si>
  <si>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</si>
  <si>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</si>
  <si>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</si>
  <si>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</si>
  <si>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</si>
  <si>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</si>
  <si>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</si>
  <si>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</si>
  <si>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</si>
  <si>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</si>
  <si>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</si>
  <si>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</si>
  <si>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</si>
  <si>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</si>
  <si>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</si>
  <si>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</si>
  <si>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</si>
  <si>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</si>
  <si>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</si>
  <si>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</si>
  <si>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</si>
  <si>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</si>
  <si>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</si>
  <si>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</si>
  <si>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</si>
  <si>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</si>
  <si>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</si>
  <si>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</si>
  <si>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</si>
  <si>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</si>
  <si>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</si>
  <si>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</si>
  <si>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</si>
  <si>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</si>
  <si>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</si>
  <si>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</si>
  <si>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</si>
  <si>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</si>
  <si>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</si>
  <si>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</si>
  <si>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</si>
  <si>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</si>
  <si>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</si>
  <si>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</si>
  <si>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</si>
  <si>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</si>
  <si>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</si>
  <si>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</si>
  <si>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</si>
  <si>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</si>
  <si>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</si>
  <si>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</si>
  <si>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</si>
  <si>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</si>
  <si>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</si>
  <si>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</si>
  <si>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</si>
  <si>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</si>
  <si>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</si>
  <si>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</si>
  <si>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</si>
  <si>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</si>
  <si>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</si>
  <si>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</si>
  <si>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</si>
  <si>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</si>
  <si>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</si>
  <si>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</si>
  <si>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</si>
  <si>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</si>
  <si>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</si>
  <si>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</si>
  <si>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</si>
  <si>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</si>
  <si>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</si>
  <si>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</si>
  <si>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</si>
  <si>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</si>
  <si>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</si>
  <si>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</si>
  <si>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</si>
  <si>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</si>
  <si>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</si>
  <si>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</si>
  <si>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</si>
  <si>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</si>
  <si>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</si>
  <si>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</si>
  <si>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</si>
  <si>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</si>
  <si>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</si>
  <si>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</si>
  <si>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</si>
  <si>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</si>
  <si>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</si>
  <si>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</si>
  <si>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</si>
  <si>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</si>
  <si>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</si>
  <si>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</si>
  <si>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</si>
  <si>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</si>
  <si>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</si>
  <si>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</si>
  <si>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</si>
  <si>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</si>
  <si>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</si>
  <si>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</si>
  <si>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</si>
  <si>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</si>
  <si>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</si>
  <si>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</si>
  <si>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</si>
  <si>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</si>
  <si>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</si>
  <si>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</si>
  <si>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</si>
  <si>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</si>
  <si>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</si>
  <si>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</si>
  <si>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</si>
  <si>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</si>
  <si>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</si>
  <si>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</si>
  <si>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</si>
  <si>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</si>
  <si>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</si>
  <si>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</si>
  <si>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</si>
  <si>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</si>
  <si>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</si>
  <si>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</si>
  <si>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</si>
  <si>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</si>
  <si>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</si>
  <si>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</si>
  <si>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</si>
  <si>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</si>
  <si>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</si>
  <si>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</si>
  <si>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</si>
  <si>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</si>
  <si>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</si>
  <si>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</si>
  <si>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</si>
  <si>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</si>
  <si>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</si>
  <si>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</si>
  <si>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</si>
  <si>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</si>
  <si>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</si>
  <si>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</si>
  <si>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</si>
  <si>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</si>
  <si>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</si>
  <si>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</si>
  <si>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</si>
  <si>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</si>
  <si>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</si>
  <si>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</si>
  <si>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</si>
  <si>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</si>
  <si>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</si>
  <si>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</si>
  <si>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</si>
  <si>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</si>
  <si>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</si>
  <si>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</si>
  <si>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</si>
  <si>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</si>
  <si>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</si>
  <si>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</si>
  <si>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</si>
  <si>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</si>
  <si>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</si>
  <si>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</si>
  <si>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</si>
  <si>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</si>
  <si>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</si>
  <si>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</si>
  <si>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</si>
  <si>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</si>
  <si>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</si>
  <si>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</si>
  <si>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</si>
  <si>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</si>
  <si>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</si>
  <si>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</si>
  <si>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</si>
  <si>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</si>
  <si>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</si>
  <si>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</si>
  <si>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</si>
  <si>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</si>
  <si>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</si>
  <si>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</si>
  <si>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</si>
  <si>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</si>
  <si>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</si>
  <si>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</si>
  <si>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</si>
  <si>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</si>
  <si>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</si>
  <si>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</si>
  <si>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</si>
  <si>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</si>
  <si>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</si>
  <si>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</si>
  <si>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</si>
  <si>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</si>
  <si>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</si>
  <si>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</si>
  <si>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</si>
  <si>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</si>
  <si>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</si>
  <si>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</si>
  <si>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</si>
  <si>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</si>
  <si>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</si>
  <si>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</si>
  <si>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</si>
  <si>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</si>
  <si>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</si>
  <si>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</si>
  <si>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</si>
  <si>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</si>
  <si>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</si>
  <si>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</si>
  <si>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</si>
  <si>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</si>
  <si>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</si>
  <si>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</si>
  <si>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</si>
  <si>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</si>
  <si>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</si>
  <si>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</si>
  <si>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</si>
  <si>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</si>
  <si>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</si>
  <si>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</si>
  <si>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</si>
  <si>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</si>
  <si>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</si>
  <si>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</si>
  <si>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</si>
  <si>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</si>
  <si>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</si>
  <si>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</si>
  <si>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</si>
  <si>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</si>
  <si>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</si>
  <si>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</si>
  <si>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</si>
  <si>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</si>
  <si>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</si>
  <si>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</si>
  <si>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</si>
  <si>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</si>
  <si>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</si>
  <si>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</si>
  <si>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</si>
  <si>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</si>
  <si>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</si>
  <si>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</si>
  <si>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</si>
  <si>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</si>
  <si>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</si>
  <si>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</si>
  <si>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</si>
  <si>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</si>
  <si>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</si>
  <si>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</si>
  <si>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</si>
  <si>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</si>
  <si>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</si>
  <si>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</si>
  <si>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</si>
  <si>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</si>
  <si>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</si>
  <si>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</si>
  <si>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</si>
  <si>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</si>
  <si>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</si>
  <si>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</si>
  <si>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</si>
  <si>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</si>
  <si>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</si>
  <si>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</si>
  <si>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</si>
  <si>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</si>
  <si>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</si>
  <si>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</si>
  <si>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</si>
  <si>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</si>
  <si>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</si>
  <si>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</si>
  <si>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</si>
  <si>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</si>
  <si>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</si>
  <si>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</si>
  <si>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</si>
  <si>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</si>
  <si>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</si>
  <si>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</si>
  <si>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</si>
  <si>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</si>
  <si>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</si>
  <si>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</si>
  <si>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</si>
  <si>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</si>
  <si>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</si>
  <si>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</si>
  <si>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</si>
  <si>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</si>
  <si>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</si>
  <si>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</si>
  <si>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</si>
  <si>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</si>
  <si>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</si>
  <si>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</si>
  <si>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</si>
  <si>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</si>
  <si>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</si>
  <si>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</si>
  <si>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</si>
  <si>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</si>
  <si>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</si>
  <si>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</si>
  <si>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</si>
  <si>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</si>
  <si>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</si>
  <si>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</si>
  <si>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</si>
  <si>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</si>
  <si>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</si>
  <si>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</si>
  <si>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</si>
  <si>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</si>
  <si>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</si>
  <si>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</si>
  <si>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</si>
  <si>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</si>
  <si>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</si>
  <si>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</si>
  <si>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</si>
  <si>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</si>
  <si>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</si>
  <si>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</si>
  <si>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</si>
  <si>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</si>
  <si>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</si>
  <si>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</si>
  <si>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</si>
  <si>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</si>
  <si>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</si>
  <si>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</si>
  <si>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</si>
  <si>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</si>
  <si>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</si>
  <si>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</si>
  <si>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</si>
  <si>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</si>
  <si>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</si>
  <si>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</si>
  <si>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</si>
  <si>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</si>
  <si>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</si>
  <si>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</si>
  <si>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</si>
  <si>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</si>
  <si>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</si>
  <si>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</si>
  <si>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</si>
  <si>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</si>
  <si>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</si>
  <si>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</si>
  <si>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</si>
  <si>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</si>
  <si>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</si>
  <si>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</si>
  <si>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</si>
  <si>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</si>
  <si>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</si>
  <si>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</si>
  <si>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</si>
  <si>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</si>
  <si>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</si>
  <si>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</si>
  <si>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</si>
  <si>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</si>
  <si>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</si>
  <si>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</si>
  <si>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</si>
  <si>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</si>
  <si>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</si>
  <si>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</si>
  <si>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</si>
  <si>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</si>
  <si>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</si>
  <si>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</si>
  <si>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</si>
  <si>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</si>
  <si>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</si>
  <si>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</si>
  <si>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</si>
  <si>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</si>
  <si>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</si>
  <si>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</si>
  <si>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</si>
  <si>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</si>
  <si>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</si>
  <si>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</si>
  <si>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</si>
  <si>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</si>
  <si>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</si>
  <si>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</si>
  <si>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</si>
  <si>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</si>
  <si>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</si>
  <si>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</si>
  <si>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</si>
  <si>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</si>
  <si>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</si>
  <si>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</si>
  <si>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</si>
  <si>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</si>
  <si>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</si>
  <si>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</si>
  <si>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</si>
  <si>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</si>
  <si>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</si>
  <si>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</si>
  <si>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</si>
  <si>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</si>
  <si>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</si>
  <si>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</si>
  <si>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</si>
  <si>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</si>
  <si>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</si>
  <si>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</si>
  <si>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</si>
  <si>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</si>
  <si>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</si>
  <si>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</si>
  <si>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</si>
  <si>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</si>
  <si>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</si>
  <si>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</si>
  <si>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</si>
  <si>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</si>
  <si>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</si>
  <si>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</si>
  <si>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</si>
  <si>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</si>
  <si>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</si>
  <si>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</si>
  <si>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</si>
  <si>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</si>
  <si>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</si>
  <si>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</si>
  <si>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</si>
  <si>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</si>
  <si>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</si>
  <si>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</si>
  <si>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</si>
  <si>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</si>
  <si>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</si>
  <si>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</si>
  <si>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</si>
  <si>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</si>
  <si>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</si>
  <si>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</si>
  <si>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</si>
  <si>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</si>
  <si>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</si>
  <si>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</si>
  <si>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</si>
  <si>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</si>
  <si>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</si>
  <si>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</si>
  <si>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</si>
  <si>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</si>
  <si>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</si>
  <si>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</si>
  <si>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</si>
  <si>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</si>
  <si>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</si>
  <si>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</si>
  <si>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</si>
  <si>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</si>
  <si>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</si>
  <si>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</si>
  <si>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</si>
  <si>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</si>
  <si>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</si>
  <si>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</si>
  <si>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</si>
  <si>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</si>
  <si>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</si>
  <si>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</si>
  <si>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</si>
  <si>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</si>
  <si>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</si>
  <si>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</si>
  <si>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</si>
  <si>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</si>
  <si>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</si>
  <si>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</si>
  <si>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</si>
  <si>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</si>
  <si>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</si>
  <si>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</si>
  <si>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</si>
  <si>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</si>
  <si>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</si>
  <si>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</si>
  <si>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</si>
  <si>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</si>
  <si>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</si>
  <si>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</si>
  <si>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</si>
  <si>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</si>
  <si>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</si>
  <si>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</si>
  <si>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</si>
  <si>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</si>
  <si>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</si>
  <si>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</si>
  <si>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</si>
  <si>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</si>
  <si>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</si>
  <si>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</si>
  <si>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</si>
  <si>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</si>
  <si>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</si>
  <si>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</si>
  <si>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</si>
  <si>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</si>
  <si>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</si>
  <si>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</si>
  <si>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</si>
  <si>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</si>
  <si>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</si>
  <si>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</si>
  <si>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</si>
  <si>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</si>
  <si>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</si>
  <si>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</si>
  <si>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</si>
  <si>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</si>
  <si>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</si>
  <si>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</si>
  <si>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</si>
  <si>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</si>
  <si>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</si>
  <si>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</si>
  <si>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</si>
  <si>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</si>
  <si>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</si>
  <si>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</si>
  <si>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</si>
  <si>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</si>
  <si>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</si>
  <si>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</si>
  <si>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</si>
  <si>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</si>
  <si>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</si>
  <si>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</si>
  <si>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</si>
  <si>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</si>
  <si>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</si>
  <si>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</si>
  <si>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</si>
  <si>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</si>
  <si>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</si>
  <si>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</si>
  <si>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</si>
  <si>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</si>
  <si>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</si>
  <si>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</si>
  <si>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</si>
  <si>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</si>
  <si>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</si>
  <si>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</si>
  <si>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</si>
  <si>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</si>
  <si>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</si>
  <si>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</si>
  <si>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</si>
  <si>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</si>
  <si>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</si>
  <si>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</si>
  <si>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</si>
  <si>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</si>
  <si>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</si>
  <si>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</si>
  <si>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</si>
  <si>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</si>
  <si>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</si>
  <si>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</si>
  <si>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</si>
  <si>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</si>
  <si>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</si>
  <si>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</si>
  <si>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</si>
  <si>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</si>
  <si>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</si>
  <si>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</si>
  <si>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</si>
  <si>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</si>
  <si>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</si>
  <si>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</si>
  <si>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</si>
  <si>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</si>
  <si>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</si>
  <si>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</si>
  <si>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</si>
  <si>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</si>
  <si>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</si>
  <si>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</si>
  <si>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</si>
  <si>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</si>
  <si>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</si>
  <si>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</si>
  <si>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</si>
  <si>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</si>
  <si>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</si>
  <si>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</si>
  <si>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</si>
  <si>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</si>
  <si>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</si>
  <si>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</si>
  <si>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</si>
  <si>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</si>
  <si>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</si>
  <si>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</si>
  <si>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</si>
  <si>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</si>
  <si>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</si>
  <si>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</si>
  <si>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</si>
  <si>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</si>
  <si>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</si>
  <si>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</si>
  <si>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</si>
  <si>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</si>
  <si>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</si>
  <si>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</si>
  <si>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</si>
  <si>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</si>
  <si>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</si>
  <si>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</si>
  <si>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</si>
  <si>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</si>
  <si>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</si>
  <si>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</si>
  <si>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</si>
  <si>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</si>
  <si>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</si>
  <si>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</si>
  <si>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</si>
  <si>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</si>
  <si>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</si>
  <si>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</si>
  <si>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</si>
  <si>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</si>
  <si>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</si>
  <si>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</si>
  <si>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</si>
  <si>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</si>
  <si>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</si>
  <si>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</si>
  <si>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</si>
  <si>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</si>
  <si>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</si>
  <si>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</si>
  <si>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</si>
  <si>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</si>
  <si>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</si>
  <si>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</si>
  <si>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</si>
  <si>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</si>
  <si>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</si>
  <si>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</si>
  <si>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</si>
  <si>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</si>
  <si>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</si>
  <si>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</si>
  <si>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</si>
  <si>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</si>
  <si>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</si>
  <si>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</si>
  <si>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</si>
  <si>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</si>
  <si>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</si>
  <si>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</si>
  <si>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</si>
  <si>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</si>
  <si>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</si>
  <si>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</si>
  <si>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</si>
  <si>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</si>
  <si>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</si>
  <si>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</si>
  <si>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</si>
  <si>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</si>
  <si>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</si>
  <si>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</si>
  <si>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</si>
  <si>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</si>
  <si>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</si>
  <si>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</si>
  <si>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</si>
  <si>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</si>
  <si>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</si>
  <si>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</si>
  <si>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</si>
  <si>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</si>
  <si>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</si>
  <si>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</si>
  <si>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</si>
  <si>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</si>
  <si>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</si>
  <si>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</si>
  <si>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</si>
  <si>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</si>
  <si>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</si>
  <si>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</si>
  <si>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</si>
  <si>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</si>
  <si>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</si>
  <si>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</si>
  <si>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</si>
  <si>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</si>
  <si>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</si>
  <si>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</si>
  <si>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</si>
  <si>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</si>
  <si>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</si>
  <si>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</si>
  <si>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</si>
  <si>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</si>
  <si>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</si>
  <si>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</si>
  <si>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</si>
  <si>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</si>
  <si>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</si>
  <si>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</si>
  <si>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</si>
  <si>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</si>
  <si>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</si>
  <si>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</si>
  <si>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</si>
  <si>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</si>
  <si>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</si>
  <si>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</si>
  <si>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</si>
  <si>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</si>
  <si>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</si>
  <si>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</si>
  <si>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</si>
  <si>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</si>
  <si>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</si>
  <si>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</si>
  <si>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</si>
  <si>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</si>
  <si>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</si>
  <si>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</si>
  <si>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</si>
  <si>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</si>
  <si>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</si>
  <si>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</si>
  <si>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</si>
  <si>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</si>
  <si>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</si>
  <si>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</si>
  <si>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</si>
  <si>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</si>
  <si>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</si>
  <si>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</si>
  <si>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</si>
  <si>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</si>
  <si>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</si>
  <si>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</si>
  <si>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</si>
  <si>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</si>
  <si>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</si>
  <si>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</si>
  <si>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</si>
  <si>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</si>
  <si>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</si>
  <si>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</si>
  <si>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</si>
  <si>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</si>
  <si>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</si>
  <si>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</si>
  <si>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</si>
  <si>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</si>
  <si>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</si>
  <si>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</si>
  <si>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</si>
  <si>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</si>
  <si>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</si>
  <si>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</si>
  <si>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</si>
  <si>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</si>
  <si>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</si>
  <si>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</si>
  <si>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</si>
  <si>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</si>
  <si>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</si>
  <si>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</si>
  <si>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</si>
  <si>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</si>
  <si>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</si>
  <si>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</si>
  <si>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</si>
  <si>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</si>
  <si>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</si>
  <si>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</si>
  <si>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</si>
  <si>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</si>
  <si>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</si>
  <si>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</si>
  <si>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</si>
  <si>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</si>
  <si>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</si>
  <si>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</si>
  <si>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</si>
  <si>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</si>
  <si>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</si>
  <si>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</si>
  <si>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</si>
  <si>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</si>
  <si>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</si>
  <si>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</si>
  <si>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</si>
  <si>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</si>
  <si>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</si>
  <si>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</si>
  <si>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</si>
  <si>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</si>
  <si>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</si>
  <si>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</si>
  <si>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</si>
  <si>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</si>
  <si>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</si>
  <si>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</si>
  <si>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</si>
  <si>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</si>
  <si>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</si>
  <si>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</si>
  <si>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</si>
  <si>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</si>
  <si>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</si>
  <si>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</si>
  <si>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</si>
  <si>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</si>
  <si>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</si>
  <si>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</si>
  <si>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</si>
  <si>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</si>
  <si>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</si>
  <si>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</si>
  <si>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</si>
  <si>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</si>
  <si>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</si>
  <si>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</si>
  <si>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</si>
  <si>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</si>
  <si>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</si>
  <si>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</si>
  <si>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</si>
  <si>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</si>
  <si>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</si>
  <si>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</si>
  <si>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</si>
  <si>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</si>
  <si>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</si>
  <si>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</si>
  <si>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</si>
  <si>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</si>
  <si>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</si>
  <si>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</si>
  <si>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</si>
  <si>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</si>
  <si>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</si>
  <si>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</si>
  <si>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</si>
  <si>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</si>
  <si>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</si>
  <si>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</si>
  <si>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</si>
  <si>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</si>
  <si>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</si>
  <si>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</si>
  <si>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</si>
  <si>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</si>
  <si>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</si>
  <si>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</si>
  <si>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</si>
  <si>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</si>
  <si>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</si>
  <si>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</si>
  <si>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</si>
  <si>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</si>
  <si>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</si>
  <si>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</si>
  <si>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</si>
  <si>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</si>
  <si>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</si>
  <si>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</si>
  <si>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</si>
  <si>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</si>
  <si>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</si>
  <si>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</si>
  <si>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</si>
  <si>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</si>
  <si>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</si>
  <si>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</si>
  <si>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</si>
  <si>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</si>
  <si>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</si>
  <si>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</si>
  <si>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</si>
  <si>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</si>
  <si>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</si>
  <si>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</si>
  <si>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</si>
  <si>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</si>
  <si>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</si>
  <si>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</si>
  <si>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</si>
  <si>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</si>
  <si>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</si>
  <si>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</si>
  <si>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</si>
  <si>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</si>
  <si>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</si>
  <si>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</si>
  <si>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</si>
  <si>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</si>
  <si>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</si>
  <si>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</si>
  <si>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</si>
  <si>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</si>
  <si>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</si>
  <si>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</si>
  <si>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</si>
  <si>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</si>
  <si>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</si>
  <si>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</si>
  <si>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</si>
  <si>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</si>
  <si>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</si>
  <si>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</si>
  <si>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</si>
  <si>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</si>
  <si>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</si>
  <si>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</si>
  <si>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</si>
  <si>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</si>
  <si>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</si>
  <si>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</si>
  <si>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</si>
  <si>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</si>
  <si>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</si>
  <si>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</si>
  <si>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</si>
  <si>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</si>
  <si>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</si>
  <si>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</si>
  <si>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</si>
  <si>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</si>
  <si>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</si>
  <si>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</si>
  <si>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</si>
  <si>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</si>
  <si>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</si>
  <si>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</si>
  <si>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</si>
  <si>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</si>
  <si>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</si>
  <si>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</si>
  <si>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</si>
  <si>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</si>
  <si>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</si>
  <si>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</si>
  <si>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</si>
  <si>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</si>
  <si>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</si>
  <si>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</si>
  <si>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</si>
  <si>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</si>
  <si>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</si>
  <si>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</si>
  <si>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</si>
  <si>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</si>
  <si>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</si>
  <si>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</si>
  <si>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</si>
  <si>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</si>
  <si>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</si>
  <si>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</si>
  <si>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</si>
  <si>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</si>
  <si>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</si>
  <si>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</si>
  <si>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</si>
  <si>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</si>
  <si>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</si>
  <si>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</si>
  <si>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</si>
  <si>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</si>
  <si>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</si>
  <si>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</si>
  <si>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</si>
  <si>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</si>
  <si>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</si>
  <si>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</si>
  <si>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</si>
  <si>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</si>
  <si>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</si>
  <si>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</si>
  <si>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</si>
  <si>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</si>
  <si>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</si>
  <si>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</si>
  <si>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</si>
  <si>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</si>
  <si>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</si>
  <si>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</si>
  <si>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</si>
  <si>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</si>
  <si>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</si>
  <si>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</si>
  <si>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</si>
  <si>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</si>
  <si>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</si>
  <si>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</si>
  <si>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</si>
  <si>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</si>
  <si>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</si>
  <si>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</si>
  <si>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</si>
  <si>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</si>
  <si>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</si>
  <si>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</si>
  <si>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</si>
  <si>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</si>
  <si>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</si>
  <si>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</si>
  <si>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</si>
  <si>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</si>
  <si>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</si>
  <si>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</si>
  <si>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</si>
  <si>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</si>
  <si>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</si>
  <si>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</si>
  <si>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</si>
  <si>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</si>
  <si>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</si>
  <si>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</si>
  <si>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</si>
  <si>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</si>
  <si>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</si>
  <si>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</si>
  <si>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</si>
  <si>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</si>
  <si>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</si>
  <si>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</si>
  <si>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</si>
  <si>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</si>
  <si>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</si>
  <si>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</si>
  <si>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</si>
  <si>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</si>
  <si>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</si>
  <si>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</si>
  <si>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</si>
  <si>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</si>
  <si>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</si>
  <si>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</si>
  <si>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</si>
  <si>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</si>
  <si>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</si>
  <si>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</si>
  <si>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</si>
  <si>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</si>
  <si>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</si>
  <si>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</si>
  <si>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</si>
  <si>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</si>
  <si>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</si>
  <si>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</si>
  <si>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</si>
  <si>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</si>
  <si>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</si>
  <si>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</si>
  <si>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</si>
  <si>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</si>
  <si>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</si>
  <si>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</si>
  <si>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</si>
  <si>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</si>
  <si>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</si>
  <si>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</si>
  <si>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</si>
  <si>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</si>
  <si>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</si>
  <si>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</si>
  <si>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</si>
  <si>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</si>
  <si>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</si>
  <si>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</si>
  <si>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</si>
  <si>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</si>
  <si>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</si>
  <si>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</si>
  <si>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</si>
  <si>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</si>
  <si>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</si>
  <si>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</si>
  <si>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</si>
  <si>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</si>
  <si>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</si>
  <si>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</si>
  <si>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</si>
  <si>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</si>
  <si>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</si>
  <si>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</si>
  <si>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</si>
  <si>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</si>
  <si>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</si>
  <si>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</si>
  <si>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</si>
  <si>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</si>
  <si>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</si>
  <si>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</si>
  <si>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</si>
  <si>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</si>
  <si>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</si>
  <si>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</si>
  <si>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</si>
  <si>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</si>
  <si>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</si>
  <si>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</si>
  <si>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</si>
  <si>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</si>
  <si>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</si>
  <si>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</si>
  <si>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</si>
  <si>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</si>
  <si>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</si>
  <si>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</si>
  <si>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</si>
  <si>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</si>
  <si>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</si>
  <si>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</si>
  <si>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</si>
  <si>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</si>
  <si>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</si>
  <si>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</si>
  <si>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</si>
  <si>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</si>
  <si>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</si>
  <si>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</si>
  <si>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</si>
  <si>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</si>
  <si>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</si>
  <si>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</si>
  <si>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</si>
  <si>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</si>
  <si>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</si>
  <si>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</si>
  <si>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</si>
  <si>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</si>
  <si>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</si>
  <si>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</si>
  <si>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</si>
  <si>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</si>
  <si>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</si>
  <si>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</si>
  <si>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</si>
  <si>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</si>
  <si>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</si>
  <si>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</si>
  <si>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</si>
  <si>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</si>
  <si>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</si>
  <si>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</si>
  <si>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</si>
  <si>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</si>
  <si>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</si>
  <si>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</si>
  <si>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</si>
  <si>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</si>
  <si>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</si>
  <si>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</si>
  <si>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</si>
  <si>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</si>
  <si>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</si>
  <si>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</si>
  <si>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</si>
  <si>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</si>
  <si>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</si>
  <si>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</si>
  <si>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</si>
  <si>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</si>
  <si>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</si>
  <si>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</si>
  <si>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</si>
  <si>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</si>
  <si>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</si>
  <si>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</si>
  <si>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</si>
  <si>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</si>
  <si>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</si>
  <si>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</si>
  <si>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</si>
  <si>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</si>
  <si>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</si>
  <si>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</si>
  <si>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</si>
  <si>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</si>
  <si>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</si>
  <si>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</si>
  <si>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</si>
  <si>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</si>
  <si>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</si>
  <si>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</si>
  <si>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</si>
  <si>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</si>
  <si>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</si>
  <si>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</si>
  <si>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</si>
  <si>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</si>
  <si>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</si>
  <si>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</si>
  <si>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</si>
  <si>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</si>
  <si>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</si>
  <si>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</si>
  <si>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</si>
  <si>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</si>
  <si>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</si>
  <si>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</si>
  <si>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</si>
  <si>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</si>
  <si>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</si>
  <si>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</si>
  <si>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</si>
  <si>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</si>
  <si>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</si>
  <si>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</si>
  <si>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</si>
  <si>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</si>
  <si>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</si>
  <si>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</si>
  <si>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</si>
  <si>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</si>
  <si>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</si>
  <si>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</si>
  <si>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</si>
  <si>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</si>
  <si>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</si>
  <si>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</si>
  <si>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</si>
  <si>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</si>
  <si>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</si>
  <si>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</si>
  <si>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</si>
  <si>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</si>
  <si>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</si>
  <si>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</si>
  <si>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</si>
  <si>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</si>
  <si>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</si>
  <si>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</si>
  <si>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</si>
  <si>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</si>
  <si>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</si>
  <si>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</si>
  <si>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</si>
  <si>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</si>
  <si>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</si>
  <si>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</si>
  <si>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</si>
  <si>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</si>
  <si>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</si>
  <si>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</si>
  <si>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</si>
  <si>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</si>
  <si>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</si>
  <si>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</si>
  <si>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</si>
  <si>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</si>
  <si>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</si>
  <si>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</si>
  <si>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</si>
  <si>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</si>
  <si>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</si>
  <si>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</si>
  <si>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</si>
  <si>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</si>
  <si>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</si>
  <si>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</si>
  <si>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</si>
  <si>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</si>
  <si>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</si>
  <si>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</si>
  <si>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</si>
  <si>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</si>
  <si>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</si>
  <si>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</si>
  <si>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</si>
  <si>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</si>
  <si>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</si>
  <si>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</si>
  <si>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</si>
  <si>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</si>
  <si>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</si>
  <si>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</si>
  <si>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</si>
  <si>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</si>
  <si>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</si>
  <si>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</si>
  <si>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</si>
  <si>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</si>
  <si>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</si>
  <si>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</si>
  <si>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</si>
  <si>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</si>
  <si>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</si>
  <si>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</si>
  <si>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</si>
  <si>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</si>
  <si>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</si>
  <si>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</si>
  <si>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</si>
  <si>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</si>
  <si>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</si>
  <si>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</si>
  <si>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</si>
  <si>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</si>
  <si>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</si>
  <si>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</si>
  <si>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</si>
  <si>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</si>
  <si>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</si>
  <si>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</si>
  <si>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</si>
  <si>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</si>
  <si>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</si>
  <si>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</si>
  <si>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</si>
  <si>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</si>
  <si>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</si>
  <si>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</si>
  <si>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</si>
  <si>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</si>
  <si>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</si>
  <si>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</si>
  <si>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</si>
  <si>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</si>
  <si>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</si>
  <si>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</si>
  <si>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</si>
  <si>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</si>
  <si>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</si>
  <si>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</si>
  <si>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</si>
  <si>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</si>
  <si>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</si>
  <si>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</si>
  <si>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</si>
  <si>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</si>
  <si>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</si>
  <si>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</si>
  <si>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</si>
  <si>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</si>
  <si>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</si>
  <si>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</si>
  <si>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</si>
  <si>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</si>
  <si>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</si>
  <si>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</si>
  <si>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</si>
  <si>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</si>
  <si>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</si>
  <si>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</si>
  <si>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</si>
  <si>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</si>
  <si>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</si>
  <si>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</si>
  <si>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</si>
  <si>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</si>
  <si>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</si>
  <si>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</si>
  <si>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</si>
  <si>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</si>
  <si>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</si>
  <si>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</si>
  <si>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</si>
  <si>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</si>
  <si>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</si>
  <si>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</si>
  <si>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</si>
  <si>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</si>
  <si>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</si>
  <si>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</si>
  <si>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</si>
  <si>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</si>
  <si>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</si>
  <si>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</si>
  <si>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</si>
  <si>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</si>
  <si>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</si>
  <si>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</si>
  <si>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</si>
  <si>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</si>
  <si>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</si>
  <si>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</si>
  <si>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</si>
  <si>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</si>
  <si>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</si>
  <si>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</si>
  <si>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</si>
  <si>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</si>
  <si>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</si>
  <si>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</si>
  <si>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</si>
  <si>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</si>
  <si>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</si>
  <si>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</si>
  <si>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</si>
  <si>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</si>
  <si>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</si>
  <si>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</si>
  <si>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</si>
  <si>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</si>
  <si>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</si>
  <si>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</si>
  <si>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</si>
  <si>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</si>
  <si>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</si>
  <si>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</si>
  <si>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</si>
  <si>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</si>
  <si>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</si>
  <si>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</si>
  <si>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</si>
  <si>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</si>
  <si>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</si>
  <si>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</si>
  <si>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</si>
  <si>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</si>
  <si>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</si>
  <si>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</si>
  <si>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</si>
  <si>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</si>
  <si>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</si>
  <si>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</si>
  <si>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</si>
  <si>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</si>
  <si>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</si>
  <si>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</si>
  <si>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</si>
  <si>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</si>
  <si>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</si>
  <si>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</si>
  <si>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</si>
  <si>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</si>
  <si>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</si>
  <si>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</si>
  <si>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</si>
  <si>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</si>
  <si>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</si>
  <si>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</si>
  <si>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</si>
  <si>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</si>
  <si>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</si>
  <si>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</si>
  <si>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</si>
  <si>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</si>
  <si>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</si>
  <si>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</si>
  <si>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</si>
  <si>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</si>
  <si>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</si>
  <si>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</si>
  <si>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</si>
  <si>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</si>
  <si>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</si>
  <si>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</si>
  <si>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</si>
  <si>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</si>
  <si>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</si>
  <si>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</si>
  <si>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</si>
  <si>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</si>
  <si>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</si>
  <si>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</si>
  <si>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</si>
  <si>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</si>
  <si>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</si>
  <si>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</si>
  <si>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</si>
  <si>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</si>
  <si>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</si>
  <si>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</si>
  <si>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</si>
  <si>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</si>
  <si>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</si>
  <si>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</si>
  <si>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</si>
  <si>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</si>
  <si>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</si>
  <si>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</si>
  <si>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</si>
  <si>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</si>
  <si>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</si>
  <si>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</si>
  <si>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</si>
  <si>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</si>
  <si>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</si>
  <si>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</si>
  <si>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</si>
  <si>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</si>
  <si>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</si>
  <si>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</si>
  <si>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</si>
  <si>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</si>
  <si>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</si>
  <si>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</si>
  <si>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</si>
  <si>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</si>
  <si>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</si>
  <si>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</si>
  <si>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</si>
  <si>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</si>
  <si>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</si>
  <si>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</si>
  <si>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</si>
  <si>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</si>
  <si>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</si>
  <si>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</si>
  <si>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</si>
  <si>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</si>
  <si>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</si>
  <si>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</si>
  <si>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</si>
  <si>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</si>
  <si>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</si>
  <si>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</si>
  <si>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</si>
  <si>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</si>
  <si>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</si>
  <si>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</si>
  <si>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</si>
  <si>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</si>
  <si>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</si>
  <si>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</si>
  <si>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</si>
  <si>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</si>
  <si>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</si>
  <si>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</si>
  <si>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</si>
  <si>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</si>
  <si>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</si>
  <si>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</si>
  <si>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</si>
  <si>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</si>
  <si>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</si>
  <si>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</si>
  <si>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</si>
  <si>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</si>
  <si>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</si>
  <si>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</si>
  <si>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</si>
  <si>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</si>
  <si>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</si>
  <si>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</si>
  <si>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</si>
  <si>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</si>
  <si>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</si>
  <si>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</si>
  <si>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</si>
  <si>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</si>
  <si>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</si>
  <si>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</si>
  <si>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</si>
  <si>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</si>
  <si>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</si>
  <si>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</si>
  <si>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</si>
  <si>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</si>
  <si>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</si>
  <si>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</si>
  <si>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</si>
  <si>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</si>
  <si>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</si>
  <si>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</si>
  <si>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</si>
  <si>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</si>
  <si>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</si>
  <si>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</si>
  <si>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</si>
  <si>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</si>
  <si>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</si>
  <si>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</si>
  <si>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</si>
  <si>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</si>
  <si>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</si>
  <si>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</si>
  <si>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</si>
  <si>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</si>
  <si>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</si>
  <si>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</si>
  <si>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</si>
  <si>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</si>
  <si>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</si>
  <si>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</si>
  <si>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</si>
  <si>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</si>
  <si>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</si>
  <si>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</si>
  <si>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</si>
  <si>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</si>
  <si>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</si>
  <si>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</si>
  <si>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</si>
  <si>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</si>
  <si>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</si>
  <si>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</si>
  <si>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</si>
  <si>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</si>
  <si>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</si>
  <si>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</si>
  <si>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</si>
  <si>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</si>
  <si>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</si>
  <si>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</si>
  <si>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</si>
  <si>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</si>
  <si>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</si>
  <si>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</si>
  <si>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</si>
  <si>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</si>
  <si>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</si>
  <si>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</si>
  <si>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</si>
  <si>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</si>
  <si>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</si>
  <si>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</si>
  <si>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</si>
  <si>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</si>
  <si>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</si>
  <si>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</si>
  <si>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</si>
  <si>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</si>
  <si>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</si>
  <si>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</si>
  <si>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</si>
  <si>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</si>
  <si>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</si>
  <si>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</si>
  <si>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</si>
  <si>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</si>
  <si>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</si>
  <si>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</si>
  <si>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</si>
  <si>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</si>
  <si>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</si>
  <si>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</si>
  <si>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</si>
  <si>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</si>
  <si>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</si>
  <si>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</si>
  <si>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</si>
  <si>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</si>
  <si>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</si>
  <si>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</si>
  <si>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</si>
  <si>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</si>
  <si>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</si>
  <si>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</si>
  <si>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</si>
  <si>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</si>
  <si>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</si>
  <si>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</si>
  <si>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</si>
  <si>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</si>
  <si>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</si>
  <si>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</si>
  <si>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</si>
  <si>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</si>
  <si>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</si>
  <si>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</si>
  <si>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</si>
  <si>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</si>
  <si>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</si>
  <si>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</si>
  <si>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</si>
  <si>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</si>
  <si>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</si>
  <si>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</si>
  <si>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</si>
  <si>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</si>
  <si>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</si>
  <si>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</si>
  <si>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</si>
  <si>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</si>
  <si>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</si>
  <si>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</si>
  <si>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</si>
  <si>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</si>
  <si>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</si>
  <si>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</si>
  <si>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</si>
  <si>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</si>
  <si>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</si>
  <si>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</si>
  <si>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</si>
  <si>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</si>
  <si>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</si>
  <si>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</si>
  <si>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</si>
  <si>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</si>
  <si>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</si>
  <si>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</si>
  <si>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</si>
  <si>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</si>
  <si>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</si>
  <si>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</si>
  <si>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</si>
  <si>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</si>
  <si>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</si>
  <si>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</si>
  <si>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</si>
  <si>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</si>
  <si>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</si>
  <si>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</si>
  <si>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</si>
  <si>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</si>
  <si>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</si>
  <si>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</si>
  <si>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</si>
  <si>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</si>
  <si>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</si>
  <si>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</si>
  <si>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</si>
  <si>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</si>
  <si>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</si>
  <si>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</si>
  <si>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</si>
  <si>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</si>
  <si>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</si>
  <si>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</si>
  <si>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</si>
  <si>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</si>
  <si>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</si>
  <si>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</si>
  <si>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</si>
  <si>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</si>
  <si>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</si>
  <si>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</si>
  <si>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</si>
  <si>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</si>
  <si>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</si>
  <si>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</si>
  <si>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</si>
  <si>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</si>
  <si>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</si>
  <si>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</si>
  <si>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</si>
  <si>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</si>
  <si>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</si>
  <si>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</si>
  <si>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</si>
  <si>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</si>
  <si>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</si>
  <si>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</si>
  <si>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</si>
  <si>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</si>
  <si>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</si>
  <si>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</si>
  <si>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</si>
  <si>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</si>
  <si>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</si>
  <si>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</si>
  <si>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</si>
  <si>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</si>
  <si>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</si>
  <si>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</si>
  <si>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</si>
  <si>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</si>
  <si>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</si>
  <si>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</si>
  <si>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</si>
  <si>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</si>
  <si>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</si>
  <si>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</si>
  <si>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</si>
  <si>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</si>
  <si>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</si>
  <si>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</si>
  <si>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</si>
  <si>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</si>
  <si>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</si>
  <si>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</si>
  <si>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</si>
  <si>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</si>
  <si>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</si>
  <si>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</si>
  <si>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</si>
  <si>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</si>
  <si>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</si>
  <si>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</si>
  <si>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</si>
  <si>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</si>
  <si>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</si>
  <si>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</si>
  <si>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</si>
  <si>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</si>
  <si>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</si>
  <si>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</si>
  <si>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</si>
  <si>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</si>
  <si>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</si>
  <si>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</si>
  <si>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</si>
  <si>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</si>
  <si>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</si>
  <si>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</si>
  <si>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</si>
  <si>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</si>
  <si>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</si>
  <si>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</si>
  <si>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</si>
  <si>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</si>
  <si>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</si>
  <si>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</si>
  <si>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</si>
  <si>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</si>
  <si>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</si>
  <si>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</si>
  <si>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</si>
  <si>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</si>
  <si>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</si>
  <si>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</si>
  <si>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</si>
  <si>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</si>
  <si>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</si>
  <si>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</si>
  <si>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</si>
  <si>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</si>
  <si>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</si>
  <si>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</si>
  <si>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</si>
  <si>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</si>
  <si>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</si>
  <si>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</si>
  <si>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</si>
  <si>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</si>
  <si>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</si>
  <si>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</si>
  <si>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</si>
  <si>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</si>
  <si>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</si>
  <si>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</si>
  <si>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</si>
  <si>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</si>
  <si>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</si>
  <si>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</si>
  <si>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</si>
  <si>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</si>
  <si>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</si>
  <si>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</si>
  <si>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</si>
  <si>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</si>
  <si>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</si>
  <si>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</si>
  <si>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</si>
  <si>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</si>
  <si>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</si>
  <si>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</si>
  <si>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</si>
  <si>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</si>
  <si>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</si>
  <si>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</si>
  <si>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</si>
  <si>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</si>
  <si>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</si>
  <si>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</si>
  <si>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</si>
  <si>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</si>
  <si>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</si>
  <si>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</si>
  <si>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</si>
  <si>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</si>
  <si>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</si>
  <si>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</si>
  <si>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</si>
  <si>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</si>
  <si>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</si>
  <si>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</si>
  <si>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</si>
  <si>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</si>
  <si>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</si>
  <si>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</si>
  <si>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</si>
  <si>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</si>
  <si>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</si>
  <si>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</si>
  <si>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</si>
  <si>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</si>
  <si>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</si>
  <si>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</si>
  <si>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</si>
  <si>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</si>
  <si>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</si>
  <si>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</si>
  <si>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</si>
  <si>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</si>
  <si>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</si>
  <si>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</si>
  <si>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</si>
  <si>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</si>
  <si>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</si>
  <si>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</si>
  <si>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</si>
  <si>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</si>
  <si>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</si>
  <si>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</si>
  <si>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</si>
  <si>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</si>
  <si>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</si>
  <si>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</si>
  <si>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</si>
  <si>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</si>
  <si>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</si>
  <si>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</si>
  <si>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</si>
  <si>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</si>
  <si>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</si>
  <si>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</si>
  <si>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</si>
  <si>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</si>
  <si>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</si>
  <si>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</si>
  <si>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</si>
  <si>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</si>
  <si>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</si>
  <si>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</si>
  <si>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</si>
  <si>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</si>
  <si>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</si>
  <si>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</si>
  <si>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</si>
  <si>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</si>
  <si>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</si>
  <si>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</si>
  <si>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</si>
  <si>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</si>
  <si>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</si>
  <si>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</si>
  <si>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</si>
  <si>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</si>
  <si>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</si>
  <si>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</si>
  <si>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</si>
  <si>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</si>
  <si>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</si>
  <si>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</si>
  <si>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</si>
  <si>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</si>
  <si>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</si>
  <si>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</si>
  <si>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</si>
  <si>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</si>
  <si>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</si>
  <si>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</si>
  <si>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</si>
  <si>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</si>
  <si>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</si>
  <si>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</si>
  <si>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</si>
  <si>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</si>
  <si>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</si>
  <si>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</si>
  <si>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</si>
  <si>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</si>
  <si>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</si>
  <si>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</si>
  <si>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</si>
  <si>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</si>
  <si>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</si>
  <si>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</si>
  <si>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</si>
  <si>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</si>
  <si>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</si>
  <si>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</si>
  <si>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</si>
  <si>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</si>
  <si>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</si>
  <si>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</si>
  <si>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</si>
  <si>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</si>
  <si>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</si>
  <si>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</si>
  <si>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</si>
  <si>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</si>
  <si>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</si>
  <si>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</si>
  <si>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</si>
  <si>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</si>
  <si>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</si>
  <si>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</si>
  <si>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</si>
  <si>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</si>
  <si>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</si>
  <si>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</si>
  <si>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</si>
  <si>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</si>
  <si>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</si>
  <si>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</si>
  <si>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</si>
  <si>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</si>
  <si>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</si>
  <si>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</si>
  <si>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</si>
  <si>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</si>
  <si>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</si>
  <si>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</si>
  <si>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</si>
  <si>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</si>
  <si>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</si>
  <si>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</si>
  <si>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</si>
  <si>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</si>
  <si>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</si>
  <si>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</si>
  <si>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</si>
  <si>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</si>
  <si>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</si>
  <si>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</si>
  <si>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</si>
  <si>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</si>
  <si>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</si>
  <si>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</si>
  <si>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</si>
  <si>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</si>
  <si>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</si>
  <si>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</si>
  <si>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</si>
  <si>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</si>
  <si>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</si>
  <si>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</si>
  <si>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</si>
  <si>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</si>
  <si>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</si>
  <si>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</si>
  <si>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</si>
  <si>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</si>
  <si>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</si>
  <si>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</si>
  <si>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</si>
  <si>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</si>
  <si>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</si>
  <si>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</si>
  <si>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</si>
  <si>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</si>
  <si>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</si>
  <si>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</si>
  <si>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</si>
  <si>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</si>
  <si>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</si>
  <si>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</si>
  <si>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</si>
  <si>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</si>
  <si>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</si>
  <si>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</si>
  <si>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</si>
  <si>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</si>
  <si>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</si>
  <si>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</si>
  <si>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</si>
  <si>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</si>
  <si>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</si>
  <si>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</si>
  <si>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</si>
  <si>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</si>
  <si>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</si>
  <si>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</si>
  <si>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</si>
  <si>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</si>
  <si>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</si>
  <si>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</si>
  <si>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</si>
  <si>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</si>
  <si>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</si>
  <si>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</si>
  <si>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</si>
  <si>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</si>
  <si>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</si>
  <si>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</si>
  <si>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</si>
  <si>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</si>
  <si>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</si>
  <si>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</si>
  <si>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</si>
  <si>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</si>
  <si>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</si>
  <si>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</si>
  <si>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</si>
  <si>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</si>
  <si>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</si>
  <si>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</si>
  <si>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</si>
  <si>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</si>
  <si>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</si>
  <si>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</si>
  <si>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</si>
  <si>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</si>
  <si>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</si>
  <si>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</si>
  <si>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</si>
  <si>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</si>
  <si>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</si>
  <si>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</si>
  <si>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</si>
  <si>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</si>
  <si>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</si>
  <si>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</si>
  <si>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</si>
  <si>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</si>
  <si>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</si>
  <si>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</si>
  <si>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</si>
  <si>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</si>
  <si>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</si>
  <si>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</si>
  <si>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</si>
  <si>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</si>
  <si>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</si>
  <si>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</si>
  <si>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</si>
  <si>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</si>
  <si>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</si>
  <si>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</si>
  <si>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</si>
  <si>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</si>
  <si>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</si>
  <si>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</si>
  <si>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</si>
  <si>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</si>
  <si>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</si>
  <si>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</si>
  <si>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</si>
  <si>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</si>
  <si>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</si>
  <si>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</si>
  <si>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</si>
  <si>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</si>
  <si>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</si>
  <si>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</si>
  <si>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</si>
  <si>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</si>
  <si>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</si>
  <si>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</si>
  <si>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</si>
  <si>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</si>
  <si>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</si>
  <si>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</si>
  <si>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</si>
  <si>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</si>
  <si>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</si>
  <si>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</si>
  <si>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</si>
  <si>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</si>
  <si>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</si>
  <si>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</si>
  <si>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</si>
  <si>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</si>
  <si>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</si>
  <si>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</si>
  <si>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</si>
  <si>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</si>
  <si>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</si>
  <si>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</si>
  <si>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</si>
  <si>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</si>
  <si>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</si>
  <si>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</si>
  <si>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</si>
  <si>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</si>
  <si>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</si>
  <si>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</si>
  <si>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</si>
  <si>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</si>
  <si>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</si>
  <si>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</si>
  <si>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</si>
  <si>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</si>
  <si>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</si>
  <si>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</si>
  <si>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</si>
  <si>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</si>
  <si>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</si>
  <si>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</si>
  <si>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</si>
  <si>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</si>
  <si>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</si>
  <si>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</si>
  <si>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</si>
  <si>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</si>
  <si>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</si>
  <si>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</si>
  <si>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</si>
  <si>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</si>
  <si>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</si>
  <si>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</si>
  <si>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</si>
  <si>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</si>
  <si>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</si>
  <si>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</si>
  <si>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</si>
  <si>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</si>
  <si>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</si>
  <si>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</si>
  <si>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</si>
  <si>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</si>
  <si>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</si>
  <si>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</si>
  <si>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</si>
  <si>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</si>
  <si>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</si>
  <si>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</si>
  <si>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</si>
  <si>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</si>
  <si>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</si>
  <si>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</si>
  <si>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</si>
  <si>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</si>
  <si>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</si>
  <si>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</si>
  <si>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</si>
  <si>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</si>
  <si>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</si>
  <si>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</si>
  <si>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</si>
  <si>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</si>
  <si>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</si>
  <si>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</si>
  <si>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</si>
  <si>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</si>
  <si>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</si>
  <si>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</si>
  <si>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</si>
  <si>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</si>
  <si>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</si>
  <si>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</si>
  <si>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</si>
  <si>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</si>
  <si>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</si>
  <si>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</si>
  <si>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</si>
  <si>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</si>
  <si>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</si>
  <si>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</si>
  <si>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</si>
  <si>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</si>
  <si>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</si>
  <si>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</si>
  <si>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</si>
  <si>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</si>
  <si>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</si>
  <si>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</si>
  <si>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</si>
  <si>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</si>
  <si>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</si>
  <si>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</si>
  <si>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</si>
  <si>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</si>
  <si>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</si>
  <si>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</si>
  <si>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</si>
  <si>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</si>
  <si>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</si>
  <si>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</si>
  <si>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</si>
  <si>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</si>
  <si>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</si>
  <si>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</si>
  <si>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</si>
  <si>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</si>
  <si>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</si>
  <si>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</si>
  <si>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</si>
  <si>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</si>
  <si>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</si>
  <si>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</si>
  <si>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</si>
  <si>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</si>
  <si>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</si>
  <si>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</si>
  <si>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</si>
  <si>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</si>
  <si>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</si>
  <si>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</si>
  <si>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</si>
  <si>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</si>
  <si>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</si>
  <si>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</si>
  <si>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</si>
  <si>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</si>
  <si>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</si>
  <si>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</si>
  <si>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</si>
  <si>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</si>
  <si>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</si>
  <si>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</si>
  <si>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</si>
  <si>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</si>
  <si>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</si>
  <si>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</si>
  <si>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</si>
  <si>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</si>
  <si>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</si>
  <si>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</si>
  <si>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</si>
  <si>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</si>
  <si>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</si>
  <si>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</si>
  <si>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</si>
  <si>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</si>
  <si>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</si>
  <si>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</si>
  <si>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</si>
  <si>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</si>
  <si>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</si>
  <si>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</si>
  <si>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</si>
  <si>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</si>
  <si>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</si>
  <si>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</si>
  <si>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</si>
  <si>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</si>
  <si>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</si>
  <si>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</si>
  <si>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</si>
  <si>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</si>
  <si>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</si>
  <si>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</si>
  <si>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</si>
  <si>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</si>
  <si>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</si>
  <si>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</si>
  <si>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</si>
  <si>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</si>
  <si>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</si>
  <si>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</si>
  <si>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</si>
  <si>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</si>
  <si>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</si>
  <si>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</si>
  <si>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</si>
  <si>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</si>
  <si>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</si>
  <si>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</si>
  <si>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</si>
  <si>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</si>
  <si>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</si>
  <si>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</si>
  <si>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</si>
  <si>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</si>
  <si>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</si>
  <si>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</si>
  <si>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</si>
  <si>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</si>
  <si>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</si>
  <si>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</si>
  <si>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</si>
  <si>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</si>
  <si>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</si>
  <si>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</si>
  <si>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</si>
  <si>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</si>
  <si>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</si>
  <si>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</si>
  <si>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</si>
  <si>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</si>
  <si>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</si>
  <si>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</si>
  <si>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</si>
  <si>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</si>
  <si>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</si>
  <si>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</si>
  <si>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</si>
  <si>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</si>
  <si>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</si>
  <si>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</si>
  <si>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</si>
  <si>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</si>
  <si>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</si>
  <si>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</si>
  <si>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</si>
  <si>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</si>
  <si>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</si>
  <si>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</si>
  <si>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</si>
  <si>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</si>
  <si>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</si>
  <si>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</si>
  <si>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</si>
  <si>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</si>
  <si>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</si>
  <si>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</si>
  <si>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</si>
  <si>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</si>
  <si>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</si>
  <si>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</si>
  <si>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</si>
  <si>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</si>
  <si>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</si>
  <si>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</si>
  <si>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</si>
  <si>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</si>
  <si>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</si>
  <si>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</si>
  <si>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</si>
  <si>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</si>
  <si>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</si>
  <si>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</si>
  <si>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</si>
  <si>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</si>
  <si>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</si>
  <si>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</si>
  <si>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</si>
  <si>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</si>
  <si>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</si>
  <si>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</si>
  <si>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</si>
  <si>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</si>
  <si>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</si>
  <si>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</si>
  <si>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</si>
  <si>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</si>
  <si>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</si>
  <si>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</si>
  <si>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</si>
  <si>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</si>
  <si>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</si>
  <si>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</si>
  <si>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</si>
  <si>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</si>
  <si>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</si>
  <si>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</si>
  <si>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</si>
  <si>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</si>
  <si>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</si>
  <si>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</si>
  <si>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</si>
  <si>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</si>
  <si>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</si>
  <si>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</si>
  <si>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</si>
  <si>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</si>
  <si>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</si>
  <si>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</si>
  <si>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</si>
  <si>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</si>
  <si>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</si>
  <si>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</si>
  <si>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</si>
  <si>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</si>
  <si>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</si>
  <si>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</si>
  <si>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</si>
  <si>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</si>
  <si>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</si>
  <si>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</si>
  <si>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</si>
  <si>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</si>
  <si>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</si>
  <si>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</si>
  <si>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</si>
  <si>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</si>
  <si>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</si>
  <si>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</si>
  <si>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</si>
  <si>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</si>
  <si>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</si>
  <si>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</si>
  <si>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</si>
  <si>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</si>
  <si>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</si>
  <si>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</si>
  <si>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</si>
  <si>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</si>
  <si>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</si>
  <si>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</si>
  <si>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</si>
  <si>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</si>
  <si>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</si>
  <si>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</si>
  <si>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</si>
  <si>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</si>
  <si>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</si>
  <si>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</si>
  <si>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</si>
  <si>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</si>
  <si>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</si>
  <si>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</si>
  <si>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</si>
  <si>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</si>
  <si>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</si>
  <si>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</si>
  <si>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</si>
  <si>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</si>
  <si>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</si>
  <si>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</si>
  <si>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</si>
  <si>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</si>
  <si>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</si>
  <si>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</si>
  <si>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</si>
  <si>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</si>
  <si>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</si>
  <si>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</si>
  <si>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</si>
  <si>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</si>
  <si>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</si>
  <si>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</si>
  <si>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</si>
  <si>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</si>
  <si>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</si>
  <si>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</si>
  <si>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</si>
  <si>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</si>
  <si>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</si>
  <si>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</si>
  <si>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</si>
  <si>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</si>
  <si>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</si>
  <si>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</si>
  <si>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</si>
  <si>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</si>
  <si>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</si>
  <si>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</si>
  <si>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</si>
  <si>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</si>
  <si>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</si>
  <si>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</si>
  <si>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</si>
  <si>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</si>
  <si>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</si>
  <si>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</si>
  <si>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</si>
  <si>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</si>
  <si>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</si>
  <si>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</si>
  <si>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</si>
  <si>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</si>
  <si>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</si>
  <si>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</si>
  <si>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</si>
  <si>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</si>
  <si>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</si>
  <si>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</si>
  <si>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</si>
  <si>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</si>
  <si>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</si>
  <si>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</si>
  <si>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</si>
  <si>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</si>
  <si>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</si>
  <si>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</si>
  <si>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</si>
  <si>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</si>
  <si>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</si>
  <si>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</si>
  <si>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</si>
  <si>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</si>
  <si>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</si>
  <si>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</si>
  <si>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</si>
  <si>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</si>
  <si>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</si>
  <si>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</si>
  <si>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</si>
  <si>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</si>
  <si>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</si>
  <si>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</si>
  <si>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</si>
  <si>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</si>
  <si>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</si>
  <si>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</si>
  <si>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</si>
  <si>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</si>
  <si>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</si>
  <si>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</si>
  <si>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</si>
  <si>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</si>
  <si>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</si>
  <si>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</si>
  <si>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</si>
  <si>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</si>
  <si>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</si>
  <si>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</si>
  <si>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</si>
  <si>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</si>
  <si>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</si>
  <si>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</si>
  <si>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</si>
  <si>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</si>
  <si>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</si>
  <si>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</si>
  <si>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</si>
  <si>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</si>
  <si>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</si>
  <si>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</si>
  <si>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</si>
  <si>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</si>
  <si>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</si>
  <si>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</si>
  <si>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</si>
  <si>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</si>
  <si>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</si>
  <si>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</si>
  <si>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</si>
  <si>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</si>
  <si>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</si>
  <si>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</si>
  <si>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</si>
  <si>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</si>
  <si>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</si>
  <si>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</si>
  <si>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</si>
  <si>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</si>
  <si>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</si>
  <si>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</si>
  <si>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</si>
  <si>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</si>
  <si>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</si>
  <si>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</si>
  <si>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</si>
  <si>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</si>
  <si>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</si>
  <si>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</si>
  <si>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</si>
  <si>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</si>
  <si>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</si>
  <si>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</si>
  <si>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</si>
  <si>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</si>
  <si>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</si>
  <si>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</si>
  <si>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</si>
  <si>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</si>
  <si>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</si>
  <si>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</si>
  <si>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</si>
  <si>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</si>
  <si>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</si>
  <si>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</si>
  <si>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</si>
  <si>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</si>
  <si>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</si>
  <si>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</si>
  <si>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</si>
  <si>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</si>
  <si>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</si>
  <si>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</si>
  <si>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</si>
  <si>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</si>
  <si>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</si>
  <si>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</si>
  <si>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</si>
  <si>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</si>
  <si>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</si>
  <si>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</si>
  <si>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</si>
  <si>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</si>
  <si>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</si>
  <si>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</si>
  <si>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</si>
  <si>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</si>
  <si>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</si>
  <si>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</si>
  <si>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</si>
  <si>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</si>
  <si>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</si>
  <si>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</si>
  <si>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</si>
  <si>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</si>
  <si>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</si>
  <si>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</si>
  <si>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</si>
  <si>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</si>
  <si>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</si>
  <si>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</si>
  <si>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</si>
  <si>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</si>
  <si>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</si>
  <si>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</si>
  <si>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</si>
  <si>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</si>
  <si>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</si>
  <si>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</si>
  <si>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</si>
  <si>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</si>
  <si>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</si>
  <si>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</si>
  <si>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</si>
  <si>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</si>
  <si>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</si>
  <si>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</si>
  <si>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</si>
  <si>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</si>
  <si>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</si>
  <si>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</si>
  <si>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</si>
  <si>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</si>
  <si>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</si>
  <si>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</si>
  <si>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</si>
  <si>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</si>
  <si>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</si>
  <si>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</si>
  <si>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</si>
  <si>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</si>
  <si>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</si>
  <si>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</si>
  <si>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</si>
  <si>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</si>
  <si>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</si>
  <si>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</si>
  <si>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</si>
  <si>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</si>
  <si>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</si>
  <si>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</si>
  <si>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</si>
  <si>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</si>
  <si>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</si>
  <si>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</si>
  <si>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</si>
  <si>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</si>
  <si>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</si>
  <si>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</si>
  <si>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</si>
  <si>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</si>
  <si>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</si>
  <si>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</si>
  <si>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</si>
  <si>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</si>
  <si>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</si>
  <si>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</si>
  <si>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</si>
  <si>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</si>
  <si>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</si>
  <si>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</si>
  <si>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</si>
  <si>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</si>
  <si>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</si>
  <si>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</si>
  <si>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</si>
  <si>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</si>
  <si>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</si>
  <si>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</si>
  <si>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</si>
  <si>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</si>
  <si>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</si>
  <si>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</si>
  <si>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</si>
  <si>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</si>
  <si>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</si>
  <si>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</si>
  <si>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</si>
  <si>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</si>
  <si>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</si>
  <si>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</si>
  <si>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</si>
  <si>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</si>
  <si>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</si>
  <si>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</si>
  <si>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</si>
  <si>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</si>
  <si>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</si>
  <si>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</si>
  <si>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</si>
  <si>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</si>
  <si>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</si>
  <si>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</si>
  <si>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</si>
  <si>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</si>
  <si>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</si>
  <si>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</si>
  <si>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</si>
  <si>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</si>
  <si>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</si>
  <si>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</si>
  <si>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</si>
  <si>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</si>
  <si>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</si>
  <si>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</si>
  <si>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</si>
  <si>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</si>
  <si>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</si>
  <si>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</si>
  <si>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</si>
  <si>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</si>
  <si>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</si>
  <si>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</si>
  <si>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</si>
  <si>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</si>
  <si>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</si>
  <si>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</si>
  <si>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</si>
  <si>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</si>
  <si>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</si>
  <si>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</si>
  <si>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</si>
  <si>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</si>
  <si>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</si>
  <si>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</si>
  <si>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</si>
  <si>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</si>
  <si>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</si>
  <si>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</si>
  <si>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</si>
  <si>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</si>
  <si>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</si>
  <si>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</si>
  <si>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</si>
  <si>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</si>
  <si>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</si>
  <si>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</si>
  <si>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</si>
  <si>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</si>
  <si>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</si>
  <si>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</si>
  <si>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</si>
  <si>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</si>
  <si>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</si>
  <si>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</si>
  <si>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</si>
  <si>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</si>
  <si>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</si>
  <si>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</si>
  <si>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</si>
  <si>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</si>
  <si>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</si>
  <si>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</si>
  <si>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</si>
  <si>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</si>
  <si>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</si>
  <si>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</si>
  <si>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</si>
  <si>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</si>
  <si>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</si>
  <si>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</si>
  <si>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</si>
  <si>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</si>
  <si>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</si>
  <si>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</si>
  <si>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</si>
  <si>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</si>
  <si>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</si>
  <si>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</si>
  <si>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</si>
  <si>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</si>
  <si>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</si>
  <si>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</si>
  <si>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</si>
  <si>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</si>
  <si>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</si>
  <si>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</si>
  <si>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</si>
  <si>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</si>
  <si>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</si>
  <si>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</si>
  <si>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</si>
  <si>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</si>
  <si>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</si>
  <si>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</si>
  <si>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</si>
  <si>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</si>
  <si>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</si>
  <si>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</si>
  <si>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</si>
  <si>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</si>
  <si>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</si>
  <si>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</si>
  <si>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</si>
  <si>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</si>
  <si>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</si>
  <si>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</si>
  <si>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</si>
  <si>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</si>
  <si>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</si>
  <si>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</si>
  <si>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</si>
  <si>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</si>
  <si>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</si>
  <si>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</si>
  <si>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</si>
  <si>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</si>
  <si>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</si>
  <si>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</si>
  <si>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</si>
  <si>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</si>
  <si>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</si>
  <si>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</si>
  <si>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</si>
  <si>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</si>
  <si>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</si>
  <si>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</si>
  <si>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</si>
  <si>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</si>
  <si>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</si>
  <si>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</si>
  <si>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</si>
  <si>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</si>
  <si>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</si>
  <si>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</si>
  <si>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</si>
  <si>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</si>
  <si>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</si>
  <si>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</si>
  <si>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</si>
  <si>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</si>
  <si>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</si>
  <si>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</si>
  <si>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</si>
  <si>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</si>
  <si>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</si>
  <si>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</si>
  <si>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</si>
  <si>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</si>
  <si>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</si>
  <si>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</si>
  <si>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</si>
  <si>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</si>
  <si>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</si>
  <si>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</si>
  <si>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</si>
  <si>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</si>
  <si>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</si>
  <si>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</si>
  <si>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</si>
  <si>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</si>
  <si>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</si>
  <si>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</si>
  <si>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</si>
  <si>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</si>
  <si>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</si>
  <si>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</si>
  <si>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</si>
  <si>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</si>
  <si>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</si>
  <si>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</si>
  <si>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</si>
  <si>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</si>
  <si>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</si>
  <si>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</si>
  <si>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</si>
  <si>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</si>
  <si>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</si>
  <si>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</si>
  <si>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</si>
  <si>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</si>
  <si>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</si>
  <si>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</si>
  <si>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</si>
  <si>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</si>
  <si>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</si>
  <si>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</si>
  <si>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</si>
  <si>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</si>
  <si>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</si>
  <si>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</si>
  <si>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</si>
  <si>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</si>
  <si>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</si>
  <si>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</si>
  <si>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</si>
  <si>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</si>
  <si>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</si>
  <si>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</si>
  <si>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</si>
  <si>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</si>
  <si>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</si>
  <si>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</si>
  <si>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</si>
  <si>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</si>
  <si>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</si>
  <si>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</si>
  <si>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</si>
  <si>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</si>
  <si>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</si>
  <si>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</si>
  <si>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</si>
  <si>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</si>
  <si>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</si>
  <si>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</si>
  <si>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</si>
  <si>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</si>
  <si>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</si>
  <si>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</si>
  <si>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</si>
  <si>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</si>
  <si>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</si>
  <si>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</si>
  <si>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</si>
  <si>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</si>
  <si>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</si>
  <si>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</si>
  <si>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</si>
  <si>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</si>
  <si>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</si>
  <si>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</si>
  <si>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</si>
  <si>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</si>
  <si>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</si>
  <si>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</si>
  <si>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</si>
  <si>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</si>
  <si>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</si>
  <si>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</si>
  <si>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</si>
  <si>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</si>
  <si>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</si>
  <si>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</si>
  <si>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</si>
  <si>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</si>
  <si>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</si>
  <si>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</si>
  <si>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</si>
  <si>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</si>
  <si>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</si>
  <si>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</si>
  <si>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</si>
  <si>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</si>
  <si>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</si>
  <si>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</si>
  <si>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</si>
  <si>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</si>
  <si>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</si>
  <si>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</si>
  <si>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</si>
  <si>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</si>
  <si>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</si>
  <si>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</si>
  <si>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</si>
  <si>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</si>
  <si>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</si>
  <si>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</si>
  <si>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</si>
  <si>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</si>
  <si>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</si>
  <si>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</si>
  <si>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</si>
  <si>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</si>
  <si>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</si>
  <si>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</si>
  <si>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</si>
  <si>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</si>
  <si>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</si>
  <si>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</si>
  <si>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</si>
  <si>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</si>
  <si>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</si>
  <si>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</si>
  <si>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</si>
  <si>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</si>
  <si>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</si>
  <si>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</si>
  <si>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</si>
  <si>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</si>
  <si>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</si>
  <si>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</si>
  <si>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</si>
  <si>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</si>
  <si>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</si>
  <si>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</si>
  <si>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</si>
  <si>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</si>
  <si>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</si>
  <si>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</si>
  <si>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</si>
  <si>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</si>
  <si>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</si>
  <si>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</si>
  <si>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</si>
  <si>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</si>
  <si>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</si>
  <si>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</si>
  <si>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</si>
  <si>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</si>
  <si>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</si>
  <si>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</si>
  <si>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</si>
  <si>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</si>
  <si>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</si>
  <si>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</si>
  <si>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</si>
  <si>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</si>
  <si>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</si>
  <si>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</si>
  <si>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</si>
  <si>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</si>
  <si>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</si>
  <si>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</si>
  <si>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</si>
  <si>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</si>
  <si>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</si>
  <si>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</si>
  <si>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</si>
  <si>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</si>
  <si>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</si>
  <si>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</si>
  <si>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</si>
  <si>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</si>
  <si>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</si>
  <si>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</si>
  <si>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</si>
  <si>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</si>
  <si>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</si>
  <si>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</si>
  <si>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</si>
  <si>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</si>
  <si>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</si>
  <si>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</si>
  <si>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</si>
  <si>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</si>
  <si>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</si>
  <si>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</si>
  <si>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</si>
  <si>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</si>
  <si>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</si>
  <si>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</si>
  <si>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</si>
  <si>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</si>
  <si>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</si>
  <si>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</si>
  <si>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</si>
  <si>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</si>
  <si>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</si>
  <si>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</si>
  <si>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</si>
  <si>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</si>
  <si>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</si>
  <si>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</si>
  <si>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</si>
  <si>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</si>
  <si>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</si>
  <si>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</si>
  <si>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</si>
  <si>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</si>
  <si>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</si>
  <si>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</si>
  <si>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</si>
  <si>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</si>
  <si>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</si>
  <si>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</si>
  <si>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</si>
  <si>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</si>
  <si>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</si>
  <si>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</si>
  <si>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</si>
  <si>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</si>
  <si>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</si>
  <si>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</si>
  <si>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</si>
  <si>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</si>
  <si>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</si>
  <si>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</si>
  <si>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</si>
  <si>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</si>
  <si>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</si>
  <si>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</si>
  <si>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</si>
  <si>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</si>
  <si>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</si>
  <si>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</si>
  <si>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</si>
  <si>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</si>
  <si>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</si>
  <si>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</si>
  <si>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</si>
  <si>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</si>
  <si>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</si>
  <si>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</si>
  <si>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</si>
  <si>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</si>
  <si>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</si>
  <si>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</si>
  <si>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</si>
  <si>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</si>
  <si>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</si>
  <si>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</si>
  <si>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</si>
  <si>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</si>
  <si>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</si>
  <si>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</si>
  <si>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</si>
  <si>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</si>
  <si>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</si>
  <si>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</si>
  <si>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</si>
  <si>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</si>
  <si>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</si>
  <si>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</si>
  <si>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</si>
  <si>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</si>
  <si>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</si>
  <si>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</si>
  <si>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</si>
  <si>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</si>
  <si>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</si>
  <si>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</si>
  <si>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</si>
  <si>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</si>
  <si>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</si>
  <si>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</si>
  <si>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</si>
  <si>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</si>
  <si>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</si>
  <si>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</si>
  <si>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</si>
  <si>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</si>
  <si>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</si>
  <si>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</si>
  <si>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</si>
  <si>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</si>
  <si>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</si>
  <si>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</si>
  <si>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</si>
  <si>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</si>
  <si>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</si>
  <si>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</si>
  <si>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</si>
  <si>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</si>
  <si>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</si>
  <si>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</si>
  <si>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</si>
  <si>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</si>
  <si>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</si>
  <si>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</si>
  <si>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</si>
  <si>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</si>
  <si>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</si>
  <si>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</si>
  <si>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</si>
  <si>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</si>
  <si>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</si>
  <si>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</si>
  <si>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</si>
  <si>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</si>
  <si>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</si>
  <si>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</si>
  <si>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</si>
  <si>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</si>
  <si>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</si>
  <si>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</si>
  <si>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</si>
  <si>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</si>
  <si>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</si>
  <si>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</si>
  <si>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</si>
  <si>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</si>
  <si>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</si>
  <si>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</si>
  <si>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</si>
  <si>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</si>
  <si>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</si>
  <si>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</si>
  <si>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</si>
  <si>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</si>
  <si>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</si>
  <si>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</si>
  <si>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</si>
  <si>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</si>
  <si>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</si>
  <si>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</si>
  <si>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</si>
  <si>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</si>
  <si>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</si>
  <si>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</si>
  <si>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</si>
  <si>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</si>
  <si>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</si>
  <si>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</si>
  <si>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</si>
  <si>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</si>
  <si>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</si>
  <si>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</si>
  <si>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</si>
  <si>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</si>
  <si>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</si>
  <si>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</si>
  <si>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</si>
  <si>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</si>
  <si>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</si>
  <si>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</si>
  <si>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</si>
  <si>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</si>
  <si>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</si>
  <si>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</si>
  <si>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</si>
  <si>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</si>
  <si>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</si>
  <si>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</si>
  <si>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</si>
  <si>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</si>
  <si>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</si>
  <si>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</si>
  <si>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</si>
  <si>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</si>
  <si>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</si>
  <si>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</si>
  <si>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</si>
  <si>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</si>
  <si>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</si>
  <si>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</si>
  <si>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</si>
  <si>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</si>
  <si>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</si>
  <si>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</si>
  <si>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</si>
  <si>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</si>
  <si>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</si>
  <si>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</si>
  <si>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</si>
  <si>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</si>
  <si>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</si>
  <si>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</si>
  <si>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</si>
  <si>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</si>
  <si>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</si>
  <si>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</si>
  <si>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</si>
  <si>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</si>
  <si>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</si>
  <si>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</si>
  <si>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</si>
  <si>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</si>
  <si>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</si>
  <si>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</si>
  <si>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</si>
  <si>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</si>
  <si>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</si>
  <si>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</si>
  <si>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</si>
  <si>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</si>
  <si>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</si>
  <si>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</si>
  <si>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</si>
  <si>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</si>
  <si>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</si>
  <si>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</si>
  <si>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</si>
  <si>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</si>
  <si>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</si>
  <si>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</si>
  <si>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</si>
  <si>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</si>
  <si>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</si>
  <si>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</si>
  <si>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</si>
  <si>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</si>
  <si>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</si>
  <si>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</si>
  <si>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</si>
  <si>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</si>
  <si>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</si>
  <si>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</si>
  <si>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</si>
  <si>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</si>
  <si>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</si>
  <si>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</si>
  <si>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</si>
  <si>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</si>
  <si>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</si>
  <si>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</si>
  <si>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</si>
  <si>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</si>
  <si>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</si>
  <si>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</si>
  <si>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</si>
  <si>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</si>
  <si>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</si>
  <si>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</si>
  <si>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</si>
  <si>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</si>
  <si>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</si>
  <si>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</si>
  <si>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</si>
  <si>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</si>
  <si>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</si>
  <si>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</si>
  <si>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</si>
  <si>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</si>
  <si>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</si>
  <si>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</si>
  <si>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</si>
  <si>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</si>
  <si>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</si>
  <si>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</si>
  <si>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</si>
  <si>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</si>
  <si>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</si>
  <si>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</si>
  <si>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</si>
  <si>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</si>
  <si>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</si>
  <si>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</si>
  <si>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</si>
  <si>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</si>
  <si>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</si>
  <si>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</si>
  <si>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</si>
  <si>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</si>
  <si>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</si>
  <si>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</si>
  <si>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</si>
  <si>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</si>
  <si>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</si>
  <si>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</si>
  <si>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</si>
  <si>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</si>
  <si>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</si>
  <si>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</si>
  <si>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</si>
  <si>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</si>
  <si>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</si>
  <si>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</si>
  <si>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</si>
  <si>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</si>
  <si>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</si>
  <si>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</si>
  <si>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</si>
  <si>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</si>
  <si>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</si>
  <si>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</si>
  <si>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</si>
  <si>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</si>
  <si>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</si>
  <si>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</si>
  <si>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</si>
  <si>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</si>
  <si>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</si>
  <si>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</si>
  <si>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</si>
  <si>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</si>
  <si>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</si>
  <si>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</si>
  <si>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</si>
  <si>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</si>
  <si>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</si>
  <si>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</si>
  <si>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</si>
  <si>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</si>
  <si>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</si>
  <si>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</si>
  <si>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</si>
  <si>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</si>
  <si>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</si>
  <si>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</si>
  <si>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</si>
  <si>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</si>
  <si>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</si>
  <si>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</si>
  <si>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</si>
  <si>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</si>
  <si>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</si>
  <si>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</si>
  <si>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</si>
  <si>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</si>
  <si>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</si>
  <si>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</si>
  <si>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</si>
  <si>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</si>
  <si>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</si>
  <si>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</si>
  <si>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</si>
  <si>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</si>
  <si>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</si>
  <si>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</si>
  <si>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</si>
  <si>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</si>
  <si>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</si>
  <si>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</si>
  <si>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</si>
  <si>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</si>
  <si>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</si>
  <si>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</si>
  <si>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</si>
  <si>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</si>
  <si>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</si>
  <si>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</si>
  <si>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</si>
  <si>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</si>
  <si>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</si>
  <si>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</si>
  <si>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</si>
  <si>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</si>
  <si>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</si>
  <si>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</si>
  <si>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</si>
  <si>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</si>
  <si>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</si>
  <si>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</si>
  <si>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</si>
  <si>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</si>
  <si>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</si>
  <si>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</si>
  <si>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</si>
  <si>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</si>
  <si>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</si>
  <si>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</si>
  <si>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</si>
  <si>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</si>
  <si>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</si>
  <si>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</si>
  <si>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</si>
  <si>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</si>
  <si>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</si>
  <si>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</si>
  <si>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</si>
  <si>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</si>
  <si>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</si>
  <si>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</si>
  <si>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</si>
  <si>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</si>
  <si>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</si>
  <si>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</si>
  <si>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</si>
  <si>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</si>
  <si>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</si>
  <si>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</si>
  <si>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</si>
  <si>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</si>
  <si>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</si>
  <si>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</si>
  <si>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</si>
  <si>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</si>
  <si>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</si>
  <si>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</si>
  <si>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</si>
  <si>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</si>
  <si>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</si>
  <si>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</si>
  <si>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</si>
  <si>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</si>
  <si>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</si>
  <si>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</si>
  <si>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</si>
  <si>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</si>
  <si>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</si>
  <si>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</si>
  <si>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</si>
  <si>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</si>
  <si>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</si>
  <si>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</si>
  <si>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</si>
  <si>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</si>
  <si>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</si>
  <si>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</si>
  <si>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</si>
  <si>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</si>
  <si>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</si>
  <si>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</si>
  <si>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</si>
  <si>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</si>
  <si>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</si>
  <si>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</si>
  <si>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</si>
  <si>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</si>
  <si>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</si>
  <si>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</si>
  <si>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</si>
  <si>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</si>
  <si>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</si>
  <si>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</si>
  <si>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</si>
  <si>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</si>
  <si>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</si>
  <si>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</si>
  <si>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</si>
  <si>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</si>
  <si>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</si>
  <si>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</si>
  <si>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</si>
  <si>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</si>
  <si>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</si>
  <si>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</si>
  <si>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</si>
  <si>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</si>
  <si>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</si>
  <si>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</si>
  <si>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</si>
  <si>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</si>
  <si>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</si>
  <si>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</si>
  <si>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</si>
  <si>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</si>
  <si>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</si>
  <si>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</si>
  <si>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</si>
  <si>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</si>
  <si>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</si>
  <si>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</si>
  <si>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</si>
  <si>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</si>
  <si>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</si>
  <si>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</si>
  <si>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</si>
  <si>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</si>
  <si>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</si>
  <si>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</si>
  <si>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</si>
  <si>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</si>
  <si>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</si>
  <si>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</si>
  <si>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</si>
  <si>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</si>
  <si>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</si>
  <si>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</si>
  <si>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</si>
  <si>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</si>
  <si>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</si>
  <si>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</si>
  <si>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</si>
  <si>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</si>
  <si>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</si>
  <si>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</si>
  <si>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</si>
  <si>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</si>
  <si>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</si>
  <si>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</si>
  <si>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</si>
  <si>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</si>
  <si>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</si>
  <si>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</si>
  <si>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</si>
  <si>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</si>
  <si>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</si>
  <si>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</si>
  <si>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</si>
  <si>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</si>
  <si>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</si>
  <si>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</si>
  <si>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</si>
  <si>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</si>
  <si>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</si>
  <si>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</si>
  <si>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</si>
  <si>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</si>
  <si>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</si>
  <si>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</si>
  <si>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</si>
  <si>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</si>
  <si>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</si>
  <si>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</si>
  <si>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</si>
  <si>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</si>
  <si>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</si>
  <si>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</si>
  <si>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</si>
  <si>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</si>
  <si>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</si>
  <si>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</si>
  <si>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</si>
  <si>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</si>
  <si>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</si>
  <si>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</si>
  <si>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</si>
  <si>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</si>
  <si>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</si>
  <si>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</si>
  <si>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</si>
  <si>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</si>
  <si>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</si>
  <si>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</si>
  <si>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</si>
  <si>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</si>
  <si>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</si>
  <si>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</si>
  <si>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</si>
  <si>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</si>
  <si>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</si>
  <si>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</si>
  <si>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</si>
  <si>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</si>
  <si>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</si>
  <si>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</si>
  <si>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</si>
  <si>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</si>
  <si>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</si>
  <si>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</si>
  <si>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</si>
  <si>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</si>
  <si>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</si>
  <si>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</si>
  <si>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</si>
  <si>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</si>
  <si>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</si>
  <si>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</si>
  <si>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</si>
  <si>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</si>
  <si>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</si>
  <si>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</si>
  <si>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</si>
  <si>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</si>
  <si>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</si>
  <si>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</si>
  <si>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</si>
  <si>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</si>
  <si>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</si>
  <si>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</si>
  <si>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</si>
  <si>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</si>
  <si>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</si>
  <si>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</si>
  <si>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</si>
  <si>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</si>
  <si>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</si>
  <si>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</si>
  <si>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</si>
  <si>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</si>
  <si>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</si>
  <si>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</si>
  <si>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</si>
  <si>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</si>
  <si>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</si>
  <si>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</si>
  <si>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</si>
  <si>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</si>
  <si>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</si>
  <si>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</si>
  <si>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</si>
  <si>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</si>
  <si>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</si>
  <si>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</si>
  <si>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</si>
  <si>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</si>
  <si>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</si>
  <si>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</si>
  <si>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</si>
  <si>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</si>
  <si>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</si>
  <si>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</si>
  <si>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</si>
  <si>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</si>
  <si>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</si>
  <si>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</si>
  <si>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</si>
  <si>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</si>
  <si>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</si>
  <si>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</si>
  <si>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</si>
  <si>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</si>
  <si>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</si>
  <si>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</si>
  <si>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</si>
  <si>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</si>
  <si>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</si>
  <si>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</si>
  <si>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</si>
  <si>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</si>
  <si>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</si>
  <si>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</si>
  <si>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</si>
  <si>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</si>
  <si>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</si>
  <si>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</si>
  <si>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</si>
  <si>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</si>
  <si>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</si>
  <si>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</si>
  <si>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</si>
  <si>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</si>
  <si>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</si>
  <si>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</si>
  <si>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</si>
  <si>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</si>
  <si>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</si>
  <si>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</si>
  <si>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</si>
  <si>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</si>
  <si>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</si>
  <si>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</si>
  <si>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</si>
  <si>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</si>
  <si>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</si>
  <si>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</si>
  <si>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</si>
  <si>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</si>
  <si>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</si>
  <si>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</si>
  <si>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</si>
  <si>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</si>
  <si>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</si>
  <si>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</si>
  <si>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</si>
  <si>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</si>
  <si>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</si>
  <si>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</si>
  <si>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</si>
  <si>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</si>
  <si>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</si>
  <si>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</si>
  <si>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</si>
  <si>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</si>
  <si>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</si>
  <si>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</si>
  <si>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</si>
  <si>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</si>
  <si>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</si>
  <si>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</si>
  <si>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</si>
  <si>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</si>
  <si>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</si>
  <si>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</si>
  <si>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</si>
  <si>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</si>
  <si>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</si>
  <si>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</si>
  <si>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</si>
  <si>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</si>
  <si>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</si>
  <si>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</si>
  <si>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</si>
  <si>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</si>
  <si>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</si>
  <si>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</si>
  <si>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</si>
  <si>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</si>
  <si>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</si>
  <si>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</si>
  <si>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</si>
  <si>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</si>
  <si>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</si>
  <si>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</si>
  <si>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</si>
  <si>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</si>
  <si>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</si>
  <si>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</si>
  <si>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</si>
  <si>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</si>
  <si>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</si>
  <si>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</si>
  <si>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</si>
  <si>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</si>
  <si>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</si>
  <si>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</si>
  <si>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</si>
  <si>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</si>
  <si>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</si>
  <si>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</si>
  <si>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</si>
  <si>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</si>
  <si>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</si>
  <si>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</si>
  <si>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</si>
  <si>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</si>
  <si>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</si>
  <si>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</si>
  <si>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</si>
  <si>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</si>
  <si>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</si>
  <si>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</si>
  <si>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</si>
  <si>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</si>
  <si>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</si>
  <si>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</si>
  <si>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</si>
  <si>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</si>
  <si>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</si>
  <si>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</si>
  <si>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</si>
  <si>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</si>
  <si>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</si>
  <si>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</si>
  <si>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</si>
  <si>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</si>
  <si>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</si>
  <si>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</si>
  <si>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</si>
  <si>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</si>
  <si>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</si>
  <si>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</si>
  <si>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</si>
  <si>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</si>
  <si>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</si>
  <si>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</si>
  <si>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</si>
  <si>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</si>
  <si>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</si>
  <si>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</si>
  <si>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</si>
  <si>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</si>
  <si>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</si>
  <si>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</si>
  <si>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</si>
  <si>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</si>
  <si>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</si>
  <si>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</si>
  <si>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</si>
  <si>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</si>
  <si>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</si>
  <si>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</si>
  <si>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</si>
  <si>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</si>
  <si>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</si>
  <si>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</si>
  <si>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</si>
  <si>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</si>
  <si>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</si>
  <si>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</si>
  <si>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</si>
  <si>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</si>
  <si>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</si>
  <si>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</si>
  <si>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</si>
  <si>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</si>
  <si>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</si>
  <si>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</si>
  <si>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</si>
  <si>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</si>
  <si>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</si>
  <si>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</si>
  <si>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</si>
  <si>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</si>
  <si>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</si>
  <si>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</si>
  <si>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</si>
  <si>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</si>
  <si>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</si>
  <si>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</si>
  <si>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</si>
  <si>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</si>
  <si>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</si>
  <si>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</si>
  <si>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</si>
  <si>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</si>
  <si>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</si>
  <si>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</si>
  <si>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</si>
  <si>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</si>
  <si>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</si>
  <si>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</si>
  <si>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</si>
  <si>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</si>
  <si>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</si>
  <si>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</si>
  <si>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</si>
  <si>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</si>
  <si>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</si>
  <si>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</si>
  <si>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</si>
  <si>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</si>
  <si>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</si>
  <si>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</si>
  <si>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</si>
  <si>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</si>
  <si>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</si>
  <si>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</si>
  <si>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</si>
  <si>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</si>
  <si>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</si>
  <si>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</si>
  <si>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</si>
  <si>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</si>
  <si>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</si>
  <si>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</si>
  <si>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</si>
  <si>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</si>
  <si>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</si>
  <si>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</si>
  <si>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</si>
  <si>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</si>
  <si>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</si>
  <si>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</si>
  <si>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</si>
  <si>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</si>
  <si>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</si>
  <si>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</si>
  <si>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</si>
  <si>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</si>
  <si>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</si>
  <si>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</si>
  <si>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</si>
  <si>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</si>
  <si>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</si>
  <si>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</si>
  <si>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</si>
  <si>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</si>
  <si>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</si>
  <si>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</si>
  <si>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</si>
  <si>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</si>
  <si>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</si>
  <si>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</si>
  <si>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</si>
  <si>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</si>
  <si>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</si>
  <si>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</si>
  <si>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</si>
  <si>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</si>
  <si>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</si>
  <si>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</si>
  <si>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</si>
  <si>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</si>
  <si>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</si>
  <si>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</si>
  <si>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</si>
  <si>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</si>
  <si>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</si>
  <si>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</si>
  <si>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</si>
  <si>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</si>
  <si>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</si>
  <si>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</si>
  <si>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</si>
  <si>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</si>
  <si>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</si>
  <si>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</si>
  <si>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</si>
  <si>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</si>
  <si>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</si>
  <si>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</si>
  <si>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</si>
  <si>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</si>
  <si>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</si>
  <si>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</si>
  <si>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</si>
  <si>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</si>
  <si>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</si>
  <si>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</si>
  <si>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</si>
  <si>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</si>
  <si>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</si>
  <si>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</si>
  <si>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</si>
  <si>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</si>
  <si>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</si>
  <si>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</si>
  <si>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</si>
  <si>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</si>
  <si>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</si>
  <si>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</si>
  <si>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</si>
  <si>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</si>
  <si>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</si>
  <si>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</si>
  <si>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</si>
  <si>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</si>
  <si>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</si>
  <si>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</si>
  <si>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</si>
  <si>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</si>
  <si>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</si>
  <si>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</si>
  <si>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</si>
  <si>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</si>
  <si>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</si>
  <si>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</si>
  <si>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</si>
  <si>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</si>
  <si>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</si>
  <si>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</si>
  <si>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</si>
  <si>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</si>
  <si>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</si>
  <si>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</si>
  <si>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</si>
  <si>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</si>
  <si>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</si>
  <si>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</si>
  <si>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</si>
  <si>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</si>
  <si>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</si>
  <si>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</si>
  <si>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</si>
  <si>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</si>
  <si>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</si>
  <si>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</si>
  <si>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</si>
  <si>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</si>
  <si>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</si>
  <si>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</si>
  <si>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</si>
  <si>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</si>
  <si>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</si>
  <si>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</si>
  <si>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</si>
  <si>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</si>
  <si>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</si>
  <si>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</si>
  <si>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</si>
  <si>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</si>
  <si>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</si>
  <si>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</si>
  <si>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</si>
  <si>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</si>
  <si>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</si>
  <si>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</si>
  <si>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</si>
  <si>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</si>
  <si>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</si>
  <si>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</si>
  <si>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</si>
  <si>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</si>
  <si>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</si>
  <si>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</si>
  <si>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</si>
  <si>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</si>
  <si>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</si>
  <si>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</si>
  <si>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</si>
  <si>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</si>
  <si>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</si>
  <si>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</si>
  <si>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</si>
  <si>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</si>
  <si>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</si>
  <si>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</si>
  <si>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</si>
  <si>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</si>
  <si>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</si>
  <si>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</si>
  <si>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</si>
  <si>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</si>
  <si>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</si>
  <si>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</si>
  <si>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</si>
  <si>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</si>
  <si>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</si>
  <si>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</si>
  <si>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</si>
  <si>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</si>
  <si>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</si>
  <si>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</si>
  <si>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</si>
  <si>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</si>
  <si>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</si>
  <si>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</si>
  <si>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</si>
  <si>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</si>
  <si>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</si>
  <si>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</si>
  <si>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</si>
  <si>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</si>
  <si>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</si>
  <si>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</si>
  <si>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</si>
  <si>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</si>
  <si>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</si>
  <si>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</si>
  <si>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</si>
  <si>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</si>
  <si>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</si>
  <si>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</si>
  <si>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</si>
  <si>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</si>
  <si>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</si>
  <si>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</si>
  <si>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</si>
  <si>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</si>
  <si>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</si>
  <si>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</si>
  <si>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</si>
  <si>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</si>
  <si>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</si>
  <si>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</si>
  <si>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</si>
  <si>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</si>
  <si>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</si>
  <si>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</si>
  <si>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</si>
  <si>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</si>
  <si>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</si>
  <si>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</si>
  <si>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</si>
  <si>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</si>
  <si>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</si>
  <si>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</si>
  <si>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</si>
  <si>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</si>
  <si>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</si>
  <si>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</si>
  <si>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</si>
  <si>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</si>
  <si>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</si>
  <si>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</si>
  <si>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</si>
  <si>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</si>
  <si>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</si>
  <si>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</si>
  <si>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</si>
  <si>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</si>
  <si>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</si>
  <si>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</si>
  <si>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</si>
  <si>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</si>
  <si>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</si>
  <si>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</si>
  <si>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</si>
  <si>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</si>
  <si>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</si>
  <si>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</si>
  <si>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</si>
  <si>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</si>
  <si>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</si>
  <si>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</si>
  <si>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</si>
  <si>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</si>
  <si>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</si>
  <si>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</si>
  <si>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</si>
  <si>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</si>
  <si>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</si>
  <si>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</si>
  <si>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</si>
  <si>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</si>
  <si>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</si>
  <si>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</si>
  <si>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</si>
  <si>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</si>
  <si>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</si>
  <si>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</si>
  <si>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</si>
  <si>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</si>
  <si>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</si>
  <si>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</si>
  <si>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</si>
  <si>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</si>
  <si>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</si>
  <si>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</si>
  <si>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</si>
  <si>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</si>
  <si>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</si>
  <si>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</si>
  <si>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</si>
  <si>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</si>
  <si>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</si>
  <si>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</si>
  <si>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</si>
  <si>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</si>
  <si>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</si>
  <si>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</si>
  <si>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</si>
  <si>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</si>
  <si>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</si>
  <si>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</si>
  <si>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</si>
  <si>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</si>
  <si>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</si>
  <si>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</si>
  <si>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</si>
  <si>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</si>
  <si>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</si>
  <si>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</si>
  <si>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</si>
  <si>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</si>
  <si>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</si>
  <si>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</si>
  <si>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</si>
  <si>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</si>
  <si>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</si>
  <si>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</si>
  <si>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</si>
  <si>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</si>
  <si>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</si>
  <si>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</si>
  <si>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</si>
  <si>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</si>
  <si>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</si>
  <si>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</si>
  <si>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</si>
  <si>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</si>
  <si>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</si>
  <si>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</si>
  <si>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</si>
  <si>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</si>
  <si>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</si>
  <si>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</si>
  <si>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</si>
  <si>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</si>
  <si>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</si>
  <si>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</si>
  <si>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</si>
  <si>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</si>
  <si>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</si>
  <si>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</si>
  <si>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</si>
  <si>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</si>
  <si>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</si>
  <si>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</si>
  <si>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</si>
  <si>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</si>
  <si>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</si>
  <si>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</si>
  <si>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</si>
  <si>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</si>
  <si>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</si>
  <si>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</si>
  <si>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</si>
  <si>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</si>
  <si>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</si>
  <si>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</si>
  <si>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</si>
  <si>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</si>
  <si>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</si>
  <si>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</si>
  <si>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</si>
  <si>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</si>
  <si>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</si>
  <si>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</si>
  <si>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</si>
  <si>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</si>
  <si>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</si>
  <si>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</si>
  <si>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</si>
  <si>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</si>
  <si>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</si>
  <si>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</si>
  <si>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</si>
  <si>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</si>
  <si>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</si>
  <si>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</si>
  <si>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</si>
  <si>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</si>
  <si>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</si>
  <si>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</si>
  <si>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</si>
  <si>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</si>
  <si>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</si>
  <si>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</si>
  <si>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</si>
  <si>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</si>
  <si>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</si>
  <si>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</si>
  <si>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</si>
  <si>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</si>
  <si>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</si>
  <si>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</si>
  <si>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</si>
  <si>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</si>
  <si>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</si>
  <si>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</si>
  <si>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</si>
  <si>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</si>
  <si>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</si>
  <si>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</si>
  <si>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</si>
  <si>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</si>
  <si>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</si>
  <si>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</si>
  <si>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</si>
  <si>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</si>
  <si>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</si>
  <si>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</si>
  <si>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</si>
  <si>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</si>
  <si>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</si>
  <si>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</si>
  <si>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</si>
  <si>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</si>
  <si>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</si>
  <si>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</si>
  <si>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</si>
  <si>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</si>
  <si>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</si>
  <si>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</si>
  <si>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</si>
  <si>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</si>
  <si>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</si>
  <si>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</si>
  <si>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</si>
  <si>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</si>
  <si>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</si>
  <si>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</si>
  <si>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</si>
  <si>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</si>
  <si>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</si>
  <si>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</si>
  <si>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</si>
  <si>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</si>
  <si>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</si>
  <si>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</si>
  <si>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</si>
  <si>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</si>
  <si>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</si>
  <si>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</si>
  <si>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</si>
  <si>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</si>
  <si>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</si>
  <si>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</si>
  <si>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</si>
  <si>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</si>
  <si>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</si>
  <si>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</si>
  <si>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</si>
  <si>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</si>
  <si>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</si>
  <si>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</si>
  <si>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</si>
  <si>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</si>
  <si>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</si>
  <si>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</si>
  <si>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</si>
  <si>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</si>
  <si>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</si>
  <si>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</si>
  <si>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</si>
  <si>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</si>
  <si>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</si>
  <si>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</si>
  <si>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</si>
  <si>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</si>
  <si>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</si>
  <si>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</si>
  <si>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</si>
  <si>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</si>
  <si>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</si>
  <si>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</si>
  <si>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</si>
  <si>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</si>
  <si>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</si>
  <si>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</si>
  <si>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</si>
  <si>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</si>
  <si>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</si>
  <si>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</si>
  <si>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</si>
  <si>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</si>
  <si>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</si>
  <si>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</si>
  <si>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</si>
  <si>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</si>
  <si>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</si>
  <si>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</si>
  <si>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</si>
  <si>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</si>
  <si>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</si>
  <si>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</si>
  <si>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</si>
  <si>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</si>
  <si>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</si>
  <si>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</si>
  <si>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</si>
  <si>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</si>
  <si>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</si>
  <si>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</si>
  <si>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</si>
  <si>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</si>
  <si>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</si>
  <si>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</si>
  <si>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</si>
  <si>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</si>
  <si>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</si>
  <si>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</si>
  <si>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</si>
  <si>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</si>
  <si>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</si>
  <si>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</si>
  <si>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</si>
  <si>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</si>
  <si>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</si>
  <si>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</si>
  <si>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</si>
  <si>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</si>
  <si>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</si>
  <si>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</si>
  <si>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</si>
  <si>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</si>
  <si>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</si>
  <si>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</si>
  <si>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</si>
  <si>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</si>
  <si>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</si>
  <si>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</si>
  <si>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</si>
  <si>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</si>
  <si>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</si>
  <si>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</si>
  <si>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</si>
  <si>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</si>
  <si>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</si>
  <si>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</si>
  <si>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</si>
  <si>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</si>
  <si>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</si>
  <si>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</si>
  <si>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</si>
  <si>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</si>
  <si>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</si>
  <si>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</si>
  <si>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</si>
  <si>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</si>
  <si>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</si>
  <si>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</si>
  <si>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</si>
  <si>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</si>
  <si>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</si>
  <si>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</si>
  <si>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</si>
  <si>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</si>
  <si>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</si>
  <si>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</si>
  <si>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</si>
  <si>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</si>
  <si>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</si>
  <si>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</si>
  <si>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</si>
  <si>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</si>
  <si>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</si>
  <si>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</si>
  <si>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</si>
  <si>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</si>
  <si>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</si>
  <si>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</si>
  <si>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</si>
  <si>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</si>
  <si>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</si>
  <si>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</si>
  <si>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</si>
  <si>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</si>
  <si>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</si>
  <si>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</si>
  <si>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</si>
  <si>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</si>
  <si>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</si>
  <si>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</si>
  <si>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</si>
  <si>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</si>
  <si>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</si>
  <si>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</si>
  <si>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</si>
  <si>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</si>
  <si>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</si>
  <si>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</si>
  <si>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</si>
  <si>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</si>
  <si>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</si>
  <si>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</si>
  <si>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</si>
  <si>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</si>
  <si>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</si>
  <si>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</si>
  <si>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</si>
  <si>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</si>
  <si>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</si>
  <si>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</si>
  <si>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</si>
  <si>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</si>
  <si>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</si>
  <si>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</si>
  <si>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</si>
  <si>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</si>
  <si>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</si>
  <si>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</si>
  <si>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</si>
  <si>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</si>
  <si>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</si>
  <si>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</si>
  <si>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</si>
  <si>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</si>
  <si>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</si>
  <si>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</si>
  <si>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</si>
  <si>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</si>
  <si>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</si>
  <si>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</si>
  <si>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</si>
  <si>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</si>
  <si>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</si>
  <si>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</si>
  <si>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</si>
  <si>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</si>
  <si>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</si>
  <si>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</si>
  <si>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</si>
  <si>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</si>
  <si>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</si>
  <si>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</si>
  <si>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</si>
  <si>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</si>
  <si>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</si>
  <si>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</si>
  <si>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</si>
  <si>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</si>
  <si>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</si>
  <si>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</si>
  <si>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</si>
  <si>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</si>
  <si>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</si>
  <si>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</si>
  <si>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</si>
  <si>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</si>
  <si>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</si>
  <si>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</si>
  <si>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</si>
  <si>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</si>
  <si>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</si>
  <si>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</si>
  <si>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</si>
  <si>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</si>
  <si>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</si>
  <si>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</si>
  <si>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</si>
  <si>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</si>
  <si>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</si>
  <si>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</si>
  <si>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</si>
  <si>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</si>
  <si>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</si>
  <si>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</si>
  <si>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</si>
  <si>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</si>
  <si>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</si>
  <si>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</si>
  <si>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</si>
  <si>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</si>
  <si>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</si>
  <si>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</si>
  <si>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</si>
  <si>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</si>
  <si>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</si>
  <si>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</si>
  <si>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</si>
  <si>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</si>
  <si>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</si>
  <si>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</si>
  <si>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</si>
  <si>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</si>
  <si>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</si>
  <si>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</si>
  <si>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</si>
  <si>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</si>
  <si>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</si>
  <si>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</si>
  <si>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</si>
  <si>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</si>
  <si>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</si>
  <si>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</si>
  <si>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</si>
  <si>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</si>
  <si>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</si>
  <si>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</si>
  <si>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</si>
  <si>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</si>
  <si>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</si>
  <si>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</si>
  <si>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</si>
  <si>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</si>
  <si>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</si>
  <si>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</si>
  <si>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</si>
  <si>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</si>
  <si>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</si>
  <si>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</si>
  <si>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</si>
  <si>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</si>
  <si>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</si>
  <si>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</si>
  <si>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</si>
  <si>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</si>
  <si>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</si>
  <si>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</si>
  <si>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</si>
  <si>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</si>
  <si>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</si>
  <si>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</si>
  <si>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</si>
  <si>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</si>
  <si>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</si>
  <si>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</si>
  <si>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</si>
  <si>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</si>
  <si>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</si>
  <si>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</si>
  <si>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</si>
  <si>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</si>
  <si>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</si>
  <si>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</si>
  <si>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</si>
  <si>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</si>
  <si>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</si>
  <si>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</si>
  <si>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</si>
  <si>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</si>
  <si>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</si>
  <si>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</si>
  <si>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</si>
  <si>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</si>
  <si>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</si>
  <si>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</si>
  <si>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</si>
  <si>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</si>
  <si>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</si>
  <si>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</si>
  <si>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</si>
  <si>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</si>
  <si>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</si>
  <si>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</si>
  <si>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</si>
  <si>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</si>
  <si>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</si>
  <si>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</si>
  <si>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</si>
  <si>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</si>
  <si>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</si>
  <si>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</si>
  <si>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</si>
  <si>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</si>
  <si>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</si>
  <si>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</si>
  <si>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</si>
  <si>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</si>
  <si>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</si>
  <si>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</si>
  <si>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</si>
  <si>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</si>
  <si>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</si>
  <si>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</si>
  <si>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</si>
  <si>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</si>
  <si>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</si>
  <si>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</si>
  <si>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</si>
  <si>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</si>
  <si>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</si>
  <si>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</si>
  <si>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</si>
  <si>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</si>
  <si>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</si>
  <si>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</si>
  <si>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</si>
  <si>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</si>
  <si>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</si>
  <si>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</si>
  <si>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</si>
  <si>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</si>
  <si>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</si>
  <si>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</si>
  <si>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</si>
  <si>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</si>
  <si>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</si>
  <si>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</si>
  <si>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</si>
  <si>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</si>
  <si>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</si>
  <si>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</si>
  <si>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</si>
  <si>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</si>
  <si>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</si>
  <si>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</si>
  <si>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</si>
  <si>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</si>
  <si>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</si>
  <si>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</si>
  <si>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</si>
  <si>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</si>
  <si>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</si>
  <si>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</si>
  <si>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</si>
  <si>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</si>
  <si>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</si>
  <si>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</si>
  <si>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</si>
  <si>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</si>
  <si>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</si>
  <si>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</si>
  <si>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</si>
  <si>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</si>
  <si>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</si>
  <si>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</si>
  <si>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</si>
  <si>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</si>
  <si>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</si>
  <si>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</si>
  <si>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</si>
  <si>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</si>
  <si>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</si>
  <si>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</si>
  <si>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</si>
  <si>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</si>
  <si>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</si>
  <si>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</si>
  <si>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</si>
  <si>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</si>
  <si>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</si>
  <si>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</si>
  <si>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</si>
  <si>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</si>
  <si>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</si>
  <si>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</si>
  <si>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</si>
  <si>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</si>
  <si>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</si>
  <si>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</si>
  <si>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</si>
  <si>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</si>
  <si>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</si>
  <si>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</si>
  <si>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</si>
  <si>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</si>
  <si>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</si>
  <si>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</si>
  <si>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</si>
  <si>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</si>
  <si>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</si>
  <si>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</si>
  <si>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</si>
  <si>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</si>
  <si>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</si>
  <si>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</si>
  <si>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</si>
  <si>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</si>
  <si>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</si>
  <si>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</si>
  <si>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</si>
  <si>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</si>
  <si>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</si>
  <si>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</si>
  <si>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</si>
  <si>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</si>
  <si>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</si>
  <si>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</si>
  <si>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</si>
  <si>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</si>
  <si>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</si>
  <si>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</si>
  <si>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</si>
  <si>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</si>
  <si>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</si>
  <si>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</si>
  <si>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</si>
  <si>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</si>
  <si>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</si>
  <si>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</si>
  <si>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</si>
  <si>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</si>
  <si>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</si>
  <si>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</si>
  <si>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</si>
  <si>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</si>
  <si>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</si>
  <si>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</si>
  <si>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</si>
  <si>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</si>
  <si>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</si>
  <si>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</si>
  <si>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</si>
  <si>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</si>
  <si>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</si>
  <si>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</si>
  <si>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</si>
  <si>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</si>
  <si>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</si>
  <si>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</si>
  <si>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</si>
  <si>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</si>
  <si>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</si>
  <si>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</si>
  <si>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</si>
  <si>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</si>
  <si>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</si>
  <si>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</si>
  <si>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</si>
  <si>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</si>
  <si>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</si>
  <si>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</si>
  <si>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</si>
  <si>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</si>
  <si>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</si>
  <si>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</si>
  <si>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</si>
  <si>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</si>
  <si>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</si>
  <si>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</si>
  <si>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</si>
  <si>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</si>
  <si>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</si>
  <si>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</si>
  <si>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</si>
  <si>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</si>
  <si>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</si>
  <si>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</si>
  <si>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</si>
  <si>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</si>
  <si>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</si>
  <si>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</si>
  <si>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</si>
  <si>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</si>
  <si>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</si>
  <si>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</si>
  <si>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</si>
  <si>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</si>
  <si>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</si>
  <si>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</si>
  <si>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</si>
  <si>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</si>
  <si>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</si>
  <si>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</si>
  <si>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</si>
  <si>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</si>
  <si>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</si>
  <si>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</si>
  <si>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</si>
  <si>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</si>
  <si>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</si>
  <si>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</si>
  <si>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</si>
  <si>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</si>
  <si>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</si>
  <si>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</si>
  <si>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</si>
  <si>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</si>
  <si>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</si>
  <si>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</si>
  <si>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</si>
  <si>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</si>
  <si>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</si>
  <si>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</si>
  <si>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</si>
  <si>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</si>
  <si>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</si>
  <si>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</si>
  <si>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</si>
  <si>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</si>
  <si>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</si>
  <si>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</si>
  <si>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</si>
  <si>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</si>
  <si>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</si>
  <si>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</si>
  <si>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</si>
  <si>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</si>
  <si>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</si>
  <si>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</si>
  <si>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</si>
  <si>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</si>
  <si>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</si>
  <si>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</si>
  <si>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</si>
  <si>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</si>
  <si>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</si>
  <si>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</si>
  <si>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</si>
  <si>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</si>
  <si>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</si>
  <si>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</si>
  <si>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</si>
  <si>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</si>
  <si>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</si>
  <si>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</si>
  <si>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</si>
  <si>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</si>
  <si>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</si>
  <si>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</si>
  <si>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</si>
  <si>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</si>
  <si>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</si>
  <si>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</si>
  <si>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</si>
  <si>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</si>
  <si>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</si>
  <si>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</si>
  <si>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</si>
  <si>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</si>
  <si>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</si>
  <si>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</si>
  <si>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</si>
  <si>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</si>
  <si>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</si>
  <si>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</si>
  <si>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</si>
  <si>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</si>
  <si>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</si>
  <si>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</si>
  <si>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</si>
  <si>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</si>
  <si>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</si>
  <si>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</si>
  <si>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</si>
  <si>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</si>
  <si>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</si>
  <si>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</si>
  <si>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</si>
  <si>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</si>
  <si>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</si>
  <si>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</si>
  <si>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</si>
  <si>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</si>
  <si>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</si>
  <si>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</si>
  <si>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</si>
  <si>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</si>
  <si>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</si>
  <si>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</si>
  <si>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</si>
  <si>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</si>
  <si>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</si>
  <si>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</si>
  <si>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</si>
  <si>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</si>
  <si>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</si>
  <si>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</si>
  <si>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</si>
  <si>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</si>
  <si>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</si>
  <si>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</si>
  <si>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</si>
  <si>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</si>
  <si>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</si>
  <si>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</si>
  <si>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</si>
  <si>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</si>
  <si>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</si>
  <si>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</si>
  <si>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</si>
  <si>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</si>
  <si>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</si>
  <si>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</si>
  <si>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</si>
  <si>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</si>
  <si>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</si>
  <si>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</si>
  <si>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</si>
  <si>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</si>
  <si>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</si>
  <si>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</si>
  <si>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</si>
  <si>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</si>
  <si>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</si>
  <si>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</si>
  <si>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</si>
  <si>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</si>
  <si>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</si>
  <si>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</si>
  <si>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</si>
  <si>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</si>
  <si>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</si>
  <si>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</si>
  <si>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</si>
  <si>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</si>
  <si>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</si>
  <si>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</si>
  <si>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</si>
  <si>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</si>
  <si>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</si>
  <si>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</si>
  <si>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</si>
  <si>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</si>
  <si>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</si>
  <si>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</si>
  <si>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</si>
  <si>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</si>
  <si>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</si>
  <si>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</si>
  <si>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</si>
  <si>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</si>
  <si>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</si>
  <si>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</si>
  <si>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</si>
  <si>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</si>
  <si>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</si>
  <si>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</si>
  <si>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</si>
  <si>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</si>
  <si>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</si>
  <si>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</si>
  <si>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</si>
  <si>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</si>
  <si>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</si>
  <si>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</si>
  <si>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</si>
  <si>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</si>
  <si>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</si>
  <si>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</si>
  <si>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</si>
  <si>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</si>
  <si>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</si>
  <si>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</si>
  <si>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</si>
  <si>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</si>
  <si>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</si>
  <si>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</si>
  <si>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</si>
  <si>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</si>
  <si>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</si>
  <si>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</si>
  <si>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</si>
  <si>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</si>
  <si>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</si>
  <si>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</si>
  <si>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</si>
  <si>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</si>
  <si>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</si>
  <si>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</si>
  <si>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</si>
  <si>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</si>
  <si>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</si>
  <si>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</si>
  <si>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</si>
  <si>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</si>
  <si>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</si>
  <si>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</si>
  <si>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</si>
  <si>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</si>
  <si>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</si>
  <si>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</si>
  <si>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</si>
  <si>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</si>
  <si>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</si>
  <si>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</si>
  <si>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</si>
  <si>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</si>
  <si>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</si>
  <si>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</si>
  <si>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</si>
  <si>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</si>
  <si>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</si>
  <si>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</si>
  <si>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</si>
  <si>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</si>
  <si>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</si>
  <si>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</si>
  <si>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</si>
  <si>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</si>
  <si>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</si>
  <si>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</si>
  <si>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</si>
  <si>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</si>
  <si>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</si>
  <si>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</si>
  <si>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</si>
  <si>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</si>
  <si>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</si>
  <si>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</si>
  <si>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</si>
  <si>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</si>
  <si>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</si>
  <si>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</si>
  <si>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</si>
  <si>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</si>
  <si>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</si>
  <si>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</si>
  <si>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</si>
  <si>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</si>
  <si>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</si>
  <si>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</si>
  <si>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</si>
  <si>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</si>
  <si>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</si>
  <si>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</si>
  <si>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</si>
  <si>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</si>
  <si>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</si>
  <si>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</si>
  <si>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</si>
  <si>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</si>
  <si>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</si>
  <si>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</si>
  <si>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</si>
  <si>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</si>
  <si>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</si>
  <si>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</si>
  <si>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</si>
  <si>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</si>
  <si>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</si>
  <si>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</si>
  <si>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</si>
  <si>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</si>
  <si>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</si>
  <si>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</si>
  <si>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</si>
  <si>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</si>
  <si>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</si>
  <si>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</si>
  <si>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</si>
  <si>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</si>
  <si>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</si>
  <si>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</si>
  <si>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</si>
  <si>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</si>
  <si>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</si>
  <si>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</si>
  <si>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</si>
  <si>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</si>
  <si>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</si>
  <si>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</si>
  <si>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</si>
  <si>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</si>
  <si>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</si>
  <si>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</si>
  <si>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</si>
  <si>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</si>
  <si>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</si>
  <si>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</si>
  <si>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</si>
  <si>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</si>
  <si>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</si>
  <si>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</si>
  <si>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</si>
  <si>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</si>
  <si>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</si>
  <si>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</si>
  <si>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</si>
  <si>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</si>
  <si>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</si>
  <si>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</si>
  <si>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</si>
  <si>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</si>
  <si>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</si>
  <si>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</si>
  <si>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</si>
  <si>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</si>
  <si>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</si>
  <si>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</si>
  <si>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</si>
  <si>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</si>
  <si>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</si>
  <si>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</si>
  <si>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</si>
  <si>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</si>
  <si>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</si>
  <si>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</si>
  <si>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</si>
  <si>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</si>
  <si>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</si>
  <si>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</si>
  <si>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</si>
  <si>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</si>
  <si>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</si>
  <si>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</si>
  <si>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</si>
  <si>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</si>
  <si>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</si>
  <si>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</si>
  <si>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</si>
  <si>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</si>
  <si>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</si>
  <si>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</si>
  <si>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</si>
  <si>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</si>
  <si>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</si>
  <si>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</si>
  <si>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</si>
  <si>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</si>
  <si>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</si>
  <si>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</si>
  <si>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</si>
  <si>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</si>
  <si>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</si>
  <si>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</si>
  <si>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</si>
  <si>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</si>
  <si>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</si>
  <si>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</si>
  <si>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</si>
  <si>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</si>
  <si>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</si>
  <si>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</si>
  <si>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</si>
  <si>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</si>
  <si>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</si>
  <si>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</si>
  <si>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</si>
  <si>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</si>
  <si>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</si>
  <si>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</si>
  <si>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</si>
  <si>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</si>
  <si>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</si>
  <si>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</si>
  <si>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</si>
  <si>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</si>
  <si>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</si>
  <si>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</si>
  <si>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</si>
  <si>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</si>
  <si>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</si>
  <si>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</si>
  <si>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</si>
  <si>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</si>
  <si>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</si>
  <si>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</si>
  <si>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</si>
  <si>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</si>
  <si>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</si>
  <si>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</si>
  <si>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</si>
  <si>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</si>
  <si>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</si>
  <si>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</si>
  <si>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</si>
  <si>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</si>
  <si>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</si>
  <si>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</si>
  <si>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</si>
  <si>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</si>
  <si>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</si>
  <si>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</si>
  <si>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</si>
  <si>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</si>
  <si>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</si>
  <si>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</si>
  <si>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</si>
  <si>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</si>
  <si>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</si>
  <si>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</si>
  <si>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</si>
  <si>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</si>
  <si>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</si>
  <si>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</si>
  <si>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</si>
  <si>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</si>
  <si>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</si>
  <si>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</si>
  <si>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</si>
  <si>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</si>
  <si>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</si>
  <si>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</si>
  <si>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</si>
  <si>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</si>
  <si>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</si>
  <si>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</si>
  <si>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</si>
  <si>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</si>
  <si>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</si>
  <si>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</si>
  <si>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</si>
  <si>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</si>
  <si>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</si>
  <si>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</si>
  <si>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</si>
  <si>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</si>
  <si>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</si>
  <si>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</si>
  <si>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</si>
  <si>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</si>
  <si>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</si>
  <si>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</si>
  <si>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</si>
  <si>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</si>
  <si>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</si>
  <si>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</si>
  <si>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</si>
  <si>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</si>
  <si>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</si>
  <si>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</si>
  <si>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</si>
  <si>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</si>
  <si>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</si>
  <si>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</si>
  <si>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</si>
  <si>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</si>
  <si>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</si>
  <si>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</si>
  <si>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</si>
  <si>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</si>
  <si>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</si>
  <si>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</si>
  <si>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</si>
  <si>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</si>
  <si>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</si>
  <si>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</si>
  <si>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</si>
  <si>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</si>
  <si>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</si>
  <si>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</si>
  <si>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</si>
  <si>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</si>
  <si>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</si>
  <si>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</si>
  <si>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</si>
  <si>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</si>
  <si>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</si>
  <si>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</si>
  <si>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</si>
  <si>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</si>
  <si>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</si>
  <si>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</si>
  <si>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</si>
  <si>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</si>
  <si>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</si>
  <si>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</si>
  <si>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</si>
  <si>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</si>
  <si>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</si>
  <si>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</si>
  <si>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</si>
  <si>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</si>
  <si>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</si>
  <si>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</si>
  <si>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</si>
  <si>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</si>
  <si>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</si>
  <si>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</si>
  <si>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</si>
  <si>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</si>
  <si>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</si>
  <si>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</si>
  <si>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</si>
  <si>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</si>
  <si>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</si>
  <si>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</si>
  <si>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</si>
  <si>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</si>
  <si>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</si>
  <si>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</si>
  <si>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</si>
  <si>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</si>
  <si>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</si>
  <si>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</si>
  <si>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</si>
  <si>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</si>
  <si>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</si>
  <si>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</si>
  <si>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</si>
  <si>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</si>
  <si>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</si>
  <si>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</si>
  <si>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</si>
  <si>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</si>
  <si>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</si>
  <si>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</si>
  <si>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</si>
  <si>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</si>
  <si>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</si>
  <si>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</si>
  <si>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</si>
  <si>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</si>
  <si>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</si>
  <si>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</si>
  <si>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</si>
  <si>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</si>
  <si>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</si>
  <si>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</si>
  <si>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</si>
  <si>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</si>
  <si>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</si>
  <si>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</si>
  <si>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</si>
  <si>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</si>
  <si>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</si>
  <si>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</si>
  <si>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</si>
  <si>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</si>
  <si>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</si>
  <si>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</si>
  <si>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</si>
  <si>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</si>
  <si>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</si>
  <si>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</si>
  <si>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</si>
  <si>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</si>
  <si>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</si>
  <si>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</si>
  <si>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</si>
  <si>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</si>
  <si>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</si>
  <si>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</si>
  <si>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</si>
  <si>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</si>
  <si>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</si>
  <si>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</si>
  <si>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</si>
  <si>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</si>
  <si>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</si>
  <si>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</si>
  <si>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</si>
  <si>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</si>
  <si>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</si>
  <si>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</si>
  <si>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</si>
  <si>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</si>
  <si>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</si>
  <si>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</si>
  <si>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</si>
  <si>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</si>
  <si>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</si>
  <si>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</si>
  <si>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</si>
  <si>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</si>
  <si>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</si>
  <si>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</si>
  <si>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</si>
  <si>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</si>
  <si>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</si>
  <si>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</si>
  <si>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</si>
  <si>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</si>
  <si>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</si>
  <si>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</si>
  <si>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</si>
  <si>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</si>
  <si>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</si>
  <si>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</si>
  <si>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</si>
  <si>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</si>
  <si>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</si>
  <si>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</si>
  <si>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</si>
  <si>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</si>
  <si>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</si>
  <si>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</si>
  <si>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</si>
  <si>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</si>
  <si>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</si>
  <si>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</si>
  <si>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</si>
  <si>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</si>
  <si>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</si>
  <si>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</si>
  <si>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</si>
  <si>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</si>
  <si>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</si>
  <si>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</si>
  <si>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</si>
  <si>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</si>
  <si>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</si>
  <si>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</si>
  <si>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</si>
  <si>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</si>
  <si>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</si>
  <si>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</si>
  <si>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</si>
  <si>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</si>
  <si>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</si>
  <si>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</si>
  <si>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</si>
  <si>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</si>
  <si>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</si>
  <si>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</si>
  <si>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</si>
  <si>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</si>
  <si>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</si>
  <si>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</si>
  <si>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</si>
  <si>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</si>
  <si>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</si>
  <si>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</si>
  <si>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</si>
  <si>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</si>
  <si>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</si>
  <si>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</si>
  <si>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</si>
  <si>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</si>
  <si>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</si>
  <si>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</si>
  <si>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</si>
  <si>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</si>
  <si>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</si>
  <si>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</si>
  <si>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</si>
  <si>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</si>
  <si>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</si>
  <si>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</si>
  <si>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</si>
  <si>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</si>
  <si>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</si>
  <si>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</si>
  <si>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</si>
  <si>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</si>
  <si>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</si>
  <si>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</si>
  <si>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</si>
  <si>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</si>
  <si>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</si>
  <si>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</si>
  <si>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</si>
  <si>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</si>
  <si>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</si>
  <si>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</si>
  <si>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</si>
  <si>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</si>
  <si>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</si>
  <si>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</si>
  <si>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</si>
  <si>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</si>
  <si>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</si>
  <si>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</si>
  <si>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</si>
  <si>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</si>
  <si>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</si>
  <si>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</si>
  <si>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</si>
  <si>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</si>
  <si>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</si>
  <si>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</si>
  <si>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</si>
  <si>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</si>
  <si>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</si>
  <si>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</si>
  <si>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</si>
  <si>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</si>
  <si>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</si>
  <si>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</si>
  <si>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</si>
  <si>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</si>
  <si>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</si>
  <si>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</si>
  <si>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</si>
  <si>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</si>
  <si>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</si>
  <si>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</si>
  <si>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</si>
  <si>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</si>
  <si>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</si>
  <si>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</si>
  <si>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</si>
  <si>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</si>
  <si>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</si>
  <si>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</si>
  <si>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</si>
  <si>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</si>
  <si>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</si>
  <si>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</si>
  <si>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</si>
  <si>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</si>
  <si>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</si>
  <si>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</si>
  <si>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</si>
  <si>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</si>
  <si>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</si>
  <si>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</si>
  <si>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</si>
  <si>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</si>
  <si>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</si>
  <si>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</si>
  <si>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</si>
  <si>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</si>
  <si>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</si>
  <si>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</si>
  <si>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</si>
  <si>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</si>
  <si>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</si>
  <si>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</si>
  <si>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</si>
  <si>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</si>
  <si>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</si>
  <si>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</si>
  <si>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</si>
  <si>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</si>
  <si>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</si>
  <si>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</si>
  <si>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</si>
  <si>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</si>
  <si>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</si>
  <si>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</si>
  <si>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</si>
  <si>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</si>
  <si>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</si>
  <si>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</si>
  <si>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</si>
  <si>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</si>
  <si>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</si>
  <si>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</si>
  <si>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</si>
  <si>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</si>
  <si>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</si>
  <si>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</si>
  <si>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</si>
  <si>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</si>
  <si>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</si>
  <si>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</si>
  <si>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</si>
  <si>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</si>
  <si>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</si>
  <si>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</si>
  <si>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</si>
  <si>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</si>
  <si>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</si>
  <si>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</si>
  <si>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</si>
  <si>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</si>
  <si>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</si>
  <si>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</si>
  <si>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</si>
  <si>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</si>
  <si>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</si>
  <si>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</si>
  <si>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</si>
  <si>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</si>
  <si>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</si>
  <si>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</si>
  <si>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</si>
  <si>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</si>
  <si>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</si>
  <si>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</si>
  <si>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</si>
  <si>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</si>
  <si>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</si>
  <si>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</si>
  <si>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</si>
  <si>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</si>
  <si>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</si>
  <si>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</si>
  <si>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</si>
  <si>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</si>
  <si>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</si>
  <si>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</si>
  <si>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</si>
  <si>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</si>
  <si>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</si>
  <si>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</si>
  <si>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</si>
  <si>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</si>
  <si>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</si>
  <si>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</si>
  <si>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</si>
  <si>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</si>
  <si>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</si>
  <si>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</si>
  <si>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</si>
  <si>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</si>
  <si>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</si>
  <si>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</si>
  <si>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</si>
  <si>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</si>
  <si>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</si>
  <si>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</si>
  <si>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</si>
  <si>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</si>
  <si>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</si>
  <si>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</si>
  <si>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</si>
  <si>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</si>
  <si>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</si>
  <si>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</si>
  <si>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</si>
  <si>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</si>
  <si>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</si>
  <si>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</si>
  <si>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</si>
  <si>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</si>
  <si>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</si>
  <si>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</si>
  <si>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</si>
  <si>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</si>
  <si>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</si>
  <si>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</si>
  <si>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</si>
  <si>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</si>
  <si>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</si>
  <si>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</si>
  <si>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</si>
  <si>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</si>
  <si>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</si>
  <si>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</si>
  <si>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</si>
  <si>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</si>
  <si>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</si>
  <si>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</si>
  <si>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</si>
  <si>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</si>
  <si>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</si>
  <si>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</si>
  <si>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</si>
  <si>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</si>
  <si>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</si>
  <si>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</si>
  <si>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</si>
  <si>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</si>
  <si>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</si>
  <si>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</si>
  <si>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</si>
  <si>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</si>
  <si>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</si>
  <si>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</si>
  <si>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</si>
  <si>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</si>
  <si>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</si>
  <si>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</si>
  <si>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</si>
  <si>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</si>
  <si>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</si>
  <si>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</si>
  <si>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</si>
  <si>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</si>
  <si>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</si>
  <si>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</si>
  <si>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</si>
  <si>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</si>
  <si>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</si>
  <si>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</si>
  <si>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</si>
  <si>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</si>
  <si>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</si>
  <si>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</si>
  <si>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</si>
  <si>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</si>
  <si>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</si>
  <si>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</si>
  <si>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</si>
  <si>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</si>
  <si>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</si>
  <si>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</si>
  <si>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</si>
  <si>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</si>
  <si>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</si>
  <si>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</si>
  <si>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</si>
  <si>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</si>
  <si>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</si>
  <si>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</si>
  <si>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</si>
  <si>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</si>
  <si>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</si>
  <si>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</si>
  <si>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</si>
  <si>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</si>
  <si>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</si>
  <si>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</si>
  <si>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</si>
  <si>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</si>
  <si>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</si>
  <si>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</si>
  <si>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</si>
  <si>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</si>
  <si>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</si>
  <si>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</si>
  <si>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</si>
  <si>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</si>
  <si>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</si>
  <si>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</si>
  <si>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</si>
  <si>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</si>
  <si>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</si>
  <si>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</si>
  <si>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</si>
  <si>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</si>
  <si>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</si>
  <si>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</si>
  <si>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</si>
  <si>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</si>
  <si>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</si>
  <si>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</si>
  <si>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</si>
  <si>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</si>
  <si>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</si>
  <si>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</si>
  <si>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</si>
  <si>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</si>
  <si>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</si>
  <si>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</si>
  <si>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</si>
  <si>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</si>
  <si>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</si>
  <si>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</si>
  <si>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</si>
  <si>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</si>
  <si>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</si>
  <si>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</si>
  <si>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</si>
  <si>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</si>
  <si>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</si>
  <si>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</si>
  <si>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</si>
  <si>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</si>
  <si>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</si>
  <si>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</si>
  <si>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</si>
  <si>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</si>
  <si>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</si>
  <si>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</si>
  <si>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</si>
  <si>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</si>
  <si>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</si>
  <si>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</si>
  <si>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</si>
  <si>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</si>
  <si>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</si>
  <si>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</si>
  <si>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</si>
  <si>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</si>
  <si>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</si>
  <si>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</si>
  <si>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</si>
  <si>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</si>
  <si>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</si>
  <si>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</si>
  <si>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</si>
  <si>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</si>
  <si>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</si>
  <si>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</si>
  <si>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</si>
  <si>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</si>
  <si>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</si>
  <si>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</si>
  <si>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</si>
  <si>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</si>
  <si>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</si>
  <si>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</si>
  <si>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</si>
  <si>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</si>
  <si>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</si>
  <si>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</si>
  <si>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</si>
  <si>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</si>
  <si>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</si>
  <si>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</si>
  <si>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</si>
  <si>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</si>
  <si>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</si>
  <si>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</si>
  <si>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</si>
  <si>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</si>
  <si>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</si>
  <si>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</si>
  <si>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</si>
  <si>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</si>
  <si>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</si>
  <si>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</si>
  <si>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</si>
  <si>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</si>
  <si>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</si>
  <si>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</si>
  <si>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</si>
  <si>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</si>
  <si>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</si>
  <si>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</si>
  <si>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</si>
  <si>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</si>
  <si>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</si>
  <si>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</si>
  <si>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</si>
  <si>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</si>
  <si>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</si>
  <si>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</si>
  <si>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</si>
  <si>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</si>
  <si>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</si>
  <si>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</si>
  <si>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</si>
  <si>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</si>
  <si>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</si>
  <si>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</si>
  <si>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</si>
  <si>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</si>
  <si>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</si>
  <si>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</si>
  <si>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</si>
  <si>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</si>
  <si>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</si>
  <si>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</si>
  <si>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</si>
  <si>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</si>
  <si>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</si>
  <si>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</si>
  <si>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</si>
  <si>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</si>
  <si>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</si>
  <si>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</si>
  <si>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</si>
  <si>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</si>
  <si>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</si>
  <si>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</si>
  <si>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</si>
  <si>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</si>
  <si>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</si>
  <si>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</si>
  <si>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</si>
  <si>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</si>
  <si>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</si>
  <si>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</si>
  <si>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</si>
  <si>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</si>
  <si>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</si>
  <si>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</si>
  <si>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</si>
  <si>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</si>
  <si>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</si>
  <si>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</si>
  <si>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</si>
  <si>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</si>
  <si>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</si>
  <si>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</si>
  <si>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</si>
  <si>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</si>
  <si>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</si>
  <si>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</si>
  <si>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</si>
  <si>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</si>
  <si>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</si>
  <si>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</si>
  <si>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</si>
  <si>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</si>
  <si>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</si>
  <si>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</si>
  <si>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</si>
  <si>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</si>
  <si>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</si>
  <si>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</si>
  <si>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</si>
  <si>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</si>
  <si>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</si>
  <si>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</si>
  <si>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</si>
  <si>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</si>
  <si>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</si>
  <si>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</si>
  <si>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</si>
  <si>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</si>
  <si>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</si>
  <si>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</si>
  <si>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</si>
  <si>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</si>
  <si>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</si>
  <si>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</si>
  <si>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</si>
  <si>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</si>
  <si>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</si>
  <si>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</si>
  <si>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</si>
  <si>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</si>
  <si>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</si>
  <si>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</si>
  <si>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</si>
  <si>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</si>
  <si>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</si>
  <si>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</si>
  <si>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</si>
  <si>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</si>
  <si>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</si>
  <si>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</si>
  <si>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</si>
  <si>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</si>
  <si>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</si>
  <si>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</si>
  <si>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</si>
  <si>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</si>
  <si>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</si>
  <si>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</si>
  <si>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</si>
  <si>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</si>
  <si>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</si>
  <si>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</si>
  <si>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</si>
  <si>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</si>
  <si>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</si>
  <si>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</si>
  <si>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</si>
  <si>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</si>
  <si>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</si>
  <si>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</si>
  <si>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</si>
  <si>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</si>
  <si>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</si>
  <si>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</si>
  <si>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</si>
  <si>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</si>
  <si>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</si>
  <si>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</si>
  <si>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</si>
  <si>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</si>
  <si>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</si>
  <si>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</si>
  <si>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</si>
  <si>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</si>
  <si>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</si>
  <si>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</si>
  <si>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</si>
  <si>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</si>
  <si>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</si>
  <si>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</si>
  <si>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</si>
  <si>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</si>
  <si>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</si>
  <si>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</si>
  <si>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</si>
  <si>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</si>
  <si>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</si>
  <si>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</si>
  <si>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</si>
  <si>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</si>
  <si>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</si>
  <si>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</si>
  <si>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</si>
  <si>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</si>
  <si>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</si>
  <si>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</si>
  <si>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</si>
  <si>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</si>
  <si>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</si>
  <si>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</si>
  <si>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</si>
  <si>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</si>
  <si>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</si>
  <si>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</si>
  <si>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</si>
  <si>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</si>
  <si>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</si>
  <si>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</si>
  <si>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</si>
  <si>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</si>
  <si>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</si>
  <si>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</si>
  <si>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</si>
  <si>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</si>
  <si>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</si>
  <si>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</si>
  <si>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</si>
  <si>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</si>
  <si>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</si>
  <si>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</si>
  <si>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</si>
  <si>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</si>
  <si>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</si>
  <si>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</si>
  <si>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</si>
  <si>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</si>
  <si>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</si>
  <si>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</si>
  <si>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</si>
  <si>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</si>
  <si>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</si>
  <si>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</si>
  <si>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</si>
  <si>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</si>
  <si>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</si>
  <si>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</si>
  <si>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</si>
  <si>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</si>
  <si>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</si>
  <si>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</si>
  <si>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</si>
  <si>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</si>
  <si>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</si>
  <si>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</si>
  <si>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</si>
  <si>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</si>
  <si>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</si>
  <si>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</si>
  <si>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</si>
  <si>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</si>
  <si>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</si>
  <si>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</si>
  <si>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</si>
  <si>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</si>
  <si>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</si>
  <si>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</si>
  <si>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</si>
  <si>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</si>
  <si>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</si>
  <si>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</si>
  <si>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</si>
  <si>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</si>
  <si>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</si>
  <si>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</si>
  <si>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</si>
  <si>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</si>
  <si>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</si>
  <si>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</si>
  <si>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</si>
  <si>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</si>
  <si>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</si>
  <si>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</si>
  <si>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</si>
  <si>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</si>
  <si>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</si>
  <si>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</si>
  <si>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</si>
  <si>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</si>
  <si>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</si>
  <si>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</si>
  <si>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</si>
  <si>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</si>
  <si>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</si>
  <si>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</si>
  <si>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</si>
  <si>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</si>
  <si>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</si>
  <si>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</si>
  <si>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</si>
  <si>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</si>
  <si>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</si>
  <si>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</si>
  <si>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</si>
  <si>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</si>
  <si>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</si>
  <si>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</si>
  <si>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</si>
  <si>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</si>
  <si>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</si>
  <si>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</si>
  <si>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</si>
  <si>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</si>
  <si>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</si>
  <si>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</si>
  <si>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</si>
  <si>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</si>
  <si>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</si>
  <si>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</si>
  <si>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</si>
  <si>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</si>
  <si>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</si>
  <si>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</si>
  <si>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</si>
  <si>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</si>
  <si>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</si>
  <si>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</si>
  <si>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</si>
  <si>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</si>
  <si>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</si>
  <si>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</si>
  <si>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</si>
  <si>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</si>
  <si>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</si>
  <si>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</si>
  <si>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</si>
  <si>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</si>
  <si>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</si>
  <si>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</si>
  <si>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</si>
  <si>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</si>
  <si>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</si>
  <si>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</si>
  <si>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</si>
  <si>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</si>
  <si>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</si>
  <si>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</si>
  <si>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</si>
  <si>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</si>
  <si>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</si>
  <si>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</si>
  <si>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</si>
  <si>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</si>
  <si>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</si>
  <si>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</si>
  <si>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</si>
  <si>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</si>
  <si>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</si>
  <si>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</si>
  <si>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</si>
  <si>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</si>
  <si>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</si>
  <si>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</si>
  <si>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</si>
  <si>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</si>
  <si>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</si>
  <si>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</si>
  <si>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</si>
  <si>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</si>
  <si>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</si>
  <si>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</si>
  <si>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</si>
  <si>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</si>
  <si>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</si>
  <si>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</si>
  <si>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</si>
  <si>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</si>
  <si>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</si>
  <si>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</si>
  <si>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</si>
  <si>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</si>
  <si>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</si>
  <si>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</si>
  <si>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</si>
  <si>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</si>
  <si>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</si>
  <si>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</si>
  <si>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</si>
  <si>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</si>
  <si>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</si>
  <si>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</si>
  <si>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</si>
  <si>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</si>
  <si>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</si>
  <si>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</si>
  <si>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</si>
  <si>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</si>
  <si>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</si>
  <si>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</si>
  <si>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</si>
  <si>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</si>
  <si>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</si>
  <si>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</si>
  <si>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</si>
  <si>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</si>
  <si>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</si>
  <si>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</si>
  <si>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</si>
  <si>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</si>
  <si>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</si>
  <si>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</si>
  <si>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</si>
  <si>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</si>
  <si>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</si>
  <si>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</si>
  <si>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</si>
  <si>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</si>
  <si>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</si>
  <si>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</si>
  <si>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</si>
  <si>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</si>
  <si>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</si>
  <si>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</si>
  <si>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</si>
  <si>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</si>
  <si>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</si>
  <si>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</si>
  <si>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</si>
  <si>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</si>
  <si>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</si>
  <si>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</si>
  <si>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</si>
  <si>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</si>
  <si>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</si>
  <si>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</si>
  <si>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</si>
  <si>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</si>
  <si>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</si>
  <si>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</si>
  <si>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</si>
  <si>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</si>
  <si>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</si>
  <si>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</si>
  <si>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</si>
  <si>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</si>
  <si>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</si>
  <si>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</si>
  <si>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</si>
  <si>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</si>
  <si>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</si>
  <si>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</si>
  <si>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</si>
  <si>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</si>
  <si>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</si>
  <si>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</si>
  <si>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</si>
  <si>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</si>
  <si>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</si>
  <si>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</si>
  <si>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</si>
  <si>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</si>
  <si>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</si>
  <si>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</si>
  <si>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</si>
  <si>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</si>
  <si>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</si>
  <si>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</si>
  <si>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</si>
  <si>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</si>
  <si>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</si>
  <si>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</si>
  <si>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</si>
  <si>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</si>
  <si>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</si>
  <si>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</si>
  <si>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</si>
  <si>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</si>
  <si>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</si>
  <si>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</si>
  <si>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</si>
  <si>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</si>
  <si>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</si>
  <si>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</si>
  <si>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</si>
  <si>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</si>
  <si>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</si>
  <si>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</si>
  <si>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</si>
  <si>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</si>
  <si>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</si>
  <si>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</si>
  <si>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</si>
  <si>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</si>
  <si>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</si>
  <si>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</si>
  <si>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</si>
  <si>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</si>
  <si>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</si>
  <si>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</si>
  <si>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</si>
  <si>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</si>
  <si>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</si>
  <si>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</si>
  <si>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</si>
  <si>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</si>
  <si>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</si>
  <si>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</si>
  <si>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</si>
  <si>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</si>
  <si>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</si>
  <si>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</si>
  <si>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</si>
  <si>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</si>
  <si>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</si>
  <si>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</si>
  <si>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</si>
  <si>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</si>
  <si>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</si>
  <si>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</si>
  <si>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</si>
  <si>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</si>
  <si>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</si>
  <si>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</si>
  <si>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</si>
  <si>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</si>
  <si>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</si>
  <si>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</si>
  <si>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</si>
  <si>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</si>
  <si>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</si>
  <si>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</si>
  <si>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</si>
  <si>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</si>
  <si>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</si>
  <si>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</si>
  <si>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</si>
  <si>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</si>
  <si>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</si>
  <si>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</si>
  <si>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</si>
  <si>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</si>
  <si>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</si>
  <si>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</si>
  <si>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</si>
  <si>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</si>
  <si>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</si>
  <si>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</si>
  <si>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</si>
  <si>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</si>
  <si>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</si>
  <si>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</si>
  <si>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</si>
  <si>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</si>
  <si>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</si>
  <si>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</si>
  <si>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</si>
  <si>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</si>
  <si>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</si>
  <si>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</si>
  <si>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</si>
  <si>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</si>
  <si>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</si>
  <si>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</si>
  <si>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</si>
  <si>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</si>
  <si>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</si>
  <si>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</si>
  <si>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</si>
  <si>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</si>
  <si>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</si>
  <si>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</si>
  <si>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</si>
  <si>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</si>
  <si>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</si>
  <si>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</si>
  <si>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</si>
  <si>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</si>
  <si>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</si>
  <si>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</si>
  <si>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</si>
  <si>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</si>
  <si>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</si>
  <si>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</si>
  <si>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</si>
  <si>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</si>
  <si>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</si>
  <si>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</si>
  <si>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</si>
  <si>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</si>
  <si>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</si>
  <si>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</si>
  <si>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</si>
  <si>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</si>
  <si>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</si>
  <si>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</si>
  <si>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</si>
  <si>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</si>
  <si>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</si>
  <si>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</si>
  <si>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</si>
  <si>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</si>
  <si>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</si>
  <si>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</si>
  <si>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</si>
  <si>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</si>
  <si>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</si>
  <si>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</si>
  <si>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</si>
  <si>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</si>
  <si>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</si>
  <si>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</si>
  <si>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</si>
  <si>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</si>
  <si>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</si>
  <si>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</si>
  <si>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</si>
  <si>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</si>
  <si>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</si>
  <si>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</si>
  <si>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</si>
  <si>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</si>
  <si>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</si>
  <si>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</si>
  <si>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</si>
  <si>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</si>
  <si>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</si>
  <si>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</si>
  <si>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</si>
  <si>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</si>
  <si>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</si>
  <si>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</si>
  <si>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</si>
  <si>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</si>
  <si>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</si>
  <si>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</si>
  <si>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</si>
  <si>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</si>
  <si>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</si>
  <si>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</si>
  <si>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</si>
  <si>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</si>
  <si>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</si>
  <si>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</si>
  <si>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</si>
  <si>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</si>
  <si>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</si>
  <si>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</si>
  <si>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</si>
  <si>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</si>
  <si>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</si>
  <si>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</si>
  <si>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</si>
  <si>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</si>
  <si>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</si>
  <si>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</si>
  <si>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</si>
  <si>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</si>
  <si>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</si>
  <si>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</si>
  <si>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</si>
  <si>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</si>
  <si>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</si>
  <si>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</si>
  <si>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</si>
  <si>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</si>
  <si>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</si>
  <si>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</si>
  <si>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</si>
  <si>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</si>
  <si>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</si>
  <si>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</si>
  <si>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</si>
  <si>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</si>
  <si>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</si>
  <si>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</si>
  <si>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</si>
  <si>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</si>
  <si>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</si>
  <si>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</si>
  <si>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</si>
  <si>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</si>
  <si>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</si>
  <si>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</si>
  <si>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</si>
  <si>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</si>
  <si>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</si>
  <si>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</si>
  <si>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</si>
  <si>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</si>
  <si>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</si>
  <si>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</si>
  <si>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</si>
  <si>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</si>
  <si>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</si>
  <si>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</si>
  <si>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</si>
  <si>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</si>
  <si>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</si>
  <si>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</si>
  <si>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</si>
  <si>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</si>
  <si>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</si>
  <si>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</si>
  <si>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</si>
  <si>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</si>
  <si>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</si>
  <si>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</si>
  <si>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</si>
  <si>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</si>
  <si>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</si>
  <si>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</si>
  <si>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</si>
  <si>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</si>
  <si>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</si>
  <si>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</si>
  <si>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</si>
  <si>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</si>
  <si>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</si>
  <si>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</si>
  <si>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</si>
  <si>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</si>
  <si>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</si>
  <si>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</si>
  <si>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</si>
  <si>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</si>
  <si>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</si>
  <si>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</si>
  <si>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</si>
  <si>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</si>
  <si>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</si>
  <si>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</si>
  <si>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</si>
  <si>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</si>
  <si>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</si>
  <si>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</si>
  <si>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</si>
  <si>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</si>
  <si>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</si>
  <si>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</si>
  <si>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</si>
  <si>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</si>
  <si>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</si>
  <si>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</si>
  <si>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</si>
  <si>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</si>
  <si>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</si>
  <si>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</si>
  <si>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</si>
  <si>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</si>
  <si>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</si>
  <si>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</si>
  <si>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</si>
  <si>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</si>
  <si>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</si>
  <si>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</si>
  <si>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</si>
  <si>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</si>
  <si>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</si>
  <si>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</si>
  <si>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</si>
  <si>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</si>
  <si>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</si>
  <si>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</si>
  <si>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</si>
  <si>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</si>
  <si>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</si>
  <si>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</si>
  <si>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</si>
  <si>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</si>
  <si>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</si>
  <si>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</si>
  <si>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</si>
  <si>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</si>
  <si>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</si>
  <si>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</si>
  <si>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</si>
  <si>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</si>
  <si>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</si>
  <si>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</si>
  <si>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</si>
  <si>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</si>
  <si>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</si>
  <si>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</si>
  <si>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</si>
  <si>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</si>
  <si>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</si>
  <si>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</si>
  <si>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</si>
  <si>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</si>
  <si>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</si>
  <si>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</si>
  <si>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</si>
  <si>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</si>
  <si>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</si>
  <si>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</si>
  <si>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</si>
  <si>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</si>
  <si>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</si>
  <si>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</si>
  <si>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</si>
  <si>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</si>
  <si>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</si>
  <si>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</si>
  <si>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</si>
  <si>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</si>
  <si>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</si>
  <si>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</si>
  <si>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</si>
  <si>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</si>
  <si>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</si>
  <si>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</si>
  <si>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</si>
  <si>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</si>
  <si>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</si>
  <si>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</si>
  <si>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</si>
  <si>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</si>
  <si>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</si>
  <si>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</si>
  <si>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</si>
  <si>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</si>
  <si>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</si>
  <si>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</si>
  <si>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</si>
  <si>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</si>
  <si>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</si>
  <si>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</si>
  <si>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</si>
  <si>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</si>
  <si>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</si>
  <si>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</si>
  <si>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</si>
  <si>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</si>
  <si>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</si>
  <si>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</si>
  <si>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</si>
  <si>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</si>
  <si>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</si>
  <si>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</si>
  <si>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</si>
  <si>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</si>
  <si>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</si>
  <si>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</si>
  <si>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</si>
  <si>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</si>
  <si>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</si>
  <si>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</si>
  <si>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</si>
  <si>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</si>
  <si>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</si>
  <si>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</si>
  <si>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</si>
  <si>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</si>
  <si>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</si>
  <si>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</si>
  <si>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</si>
  <si>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</si>
  <si>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</si>
  <si>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</si>
  <si>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</si>
  <si>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</si>
  <si>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</si>
  <si>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</si>
  <si>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</si>
  <si>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</si>
  <si>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</si>
  <si>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</si>
  <si>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</si>
  <si>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</si>
  <si>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</si>
  <si>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</si>
  <si>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</si>
  <si>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</si>
  <si>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</si>
  <si>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</si>
  <si>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</si>
  <si>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</si>
  <si>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</si>
  <si>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</si>
  <si>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</si>
  <si>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</si>
  <si>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</si>
  <si>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</si>
  <si>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</si>
  <si>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</si>
  <si>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</si>
  <si>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</si>
  <si>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</si>
  <si>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</si>
  <si>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</si>
  <si>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</si>
  <si>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</si>
  <si>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</si>
  <si>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</si>
  <si>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</si>
  <si>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</si>
  <si>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</si>
  <si>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</si>
  <si>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</si>
  <si>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</si>
  <si>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</si>
  <si>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</si>
  <si>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</si>
  <si>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</si>
  <si>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</si>
  <si>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</si>
  <si>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</si>
  <si>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</si>
  <si>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</si>
  <si>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</si>
  <si>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</si>
  <si>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</si>
  <si>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</si>
  <si>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</si>
  <si>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</si>
  <si>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</si>
  <si>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</si>
  <si>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</si>
  <si>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</si>
  <si>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</si>
  <si>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</si>
  <si>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</si>
  <si>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</si>
  <si>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</si>
  <si>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</si>
  <si>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</si>
  <si>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</si>
  <si>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</si>
  <si>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</si>
  <si>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</si>
  <si>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</si>
  <si>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</si>
  <si>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</si>
  <si>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</si>
  <si>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</si>
  <si>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</si>
  <si>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</si>
  <si>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</si>
  <si>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</si>
  <si>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</si>
  <si>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</si>
  <si>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</si>
  <si>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</si>
  <si>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</si>
  <si>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</si>
  <si>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</si>
  <si>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</si>
  <si>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</si>
  <si>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</si>
  <si>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</si>
  <si>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</si>
  <si>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</si>
  <si>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</si>
  <si>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</si>
  <si>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</si>
  <si>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</si>
  <si>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</si>
  <si>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</si>
  <si>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</si>
  <si>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</si>
  <si>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</si>
  <si>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</si>
  <si>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</si>
  <si>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</si>
  <si>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</si>
  <si>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</si>
  <si>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</si>
  <si>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</si>
  <si>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</si>
  <si>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</si>
  <si>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</si>
  <si>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</si>
  <si>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</si>
  <si>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</si>
  <si>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</si>
  <si>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</si>
  <si>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</si>
  <si>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</si>
  <si>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</si>
  <si>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</si>
  <si>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</si>
  <si>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</si>
  <si>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</si>
  <si>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</si>
  <si>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</si>
  <si>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</si>
  <si>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</si>
  <si>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</si>
  <si>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</si>
  <si>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</si>
  <si>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</si>
  <si>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</si>
  <si>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</si>
  <si>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</si>
  <si>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</si>
  <si>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</si>
  <si>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</si>
  <si>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</si>
  <si>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</si>
  <si>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</si>
  <si>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</si>
  <si>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</si>
  <si>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</si>
  <si>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</si>
  <si>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</si>
  <si>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</si>
  <si>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</si>
  <si>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</si>
  <si>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</si>
  <si>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</si>
  <si>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</si>
  <si>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</si>
  <si>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</si>
  <si>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</si>
  <si>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</si>
  <si>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</si>
  <si>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</si>
  <si>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</si>
  <si>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</si>
  <si>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</si>
  <si>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</si>
  <si>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</si>
  <si>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</si>
  <si>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</si>
  <si>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</si>
  <si>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</si>
  <si>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</si>
  <si>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</si>
  <si>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</si>
  <si>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</si>
  <si>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</si>
  <si>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</si>
  <si>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</si>
  <si>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</si>
  <si>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</si>
  <si>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</si>
  <si>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</si>
  <si>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</si>
  <si>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</si>
  <si>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</si>
  <si>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</si>
  <si>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</si>
  <si>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</si>
  <si>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</si>
  <si>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</si>
  <si>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</si>
  <si>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</si>
  <si>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</si>
  <si>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</si>
  <si>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</si>
  <si>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</si>
  <si>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</si>
  <si>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</si>
  <si>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</si>
  <si>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</si>
  <si>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</si>
  <si>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</si>
  <si>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</si>
  <si>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</si>
  <si>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</si>
  <si>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</si>
  <si>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</si>
  <si>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</si>
  <si>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</si>
  <si>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</si>
  <si>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</si>
  <si>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</si>
  <si>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</si>
  <si>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</si>
  <si>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</si>
  <si>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</si>
  <si>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</si>
  <si>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</si>
  <si>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</si>
  <si>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</si>
  <si>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</si>
  <si>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</si>
  <si>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</si>
  <si>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</si>
  <si>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</si>
  <si>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</si>
  <si>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</si>
  <si>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</si>
  <si>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</si>
  <si>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</si>
  <si>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</si>
  <si>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</si>
  <si>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</si>
  <si>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</si>
  <si>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</si>
  <si>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</si>
  <si>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</si>
  <si>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</si>
  <si>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</si>
  <si>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</si>
  <si>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</si>
  <si>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</si>
  <si>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</si>
  <si>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</si>
  <si>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</si>
  <si>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</si>
  <si>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</si>
  <si>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</si>
  <si>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</si>
  <si>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</si>
  <si>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</si>
  <si>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</si>
  <si>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</si>
  <si>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</si>
  <si>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</si>
  <si>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</si>
  <si>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</si>
  <si>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</si>
  <si>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</si>
  <si>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</si>
  <si>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</si>
  <si>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</si>
  <si>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</si>
  <si>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</si>
  <si>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</si>
  <si>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</si>
  <si>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</si>
  <si>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</si>
  <si>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</si>
  <si>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</si>
  <si>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</si>
  <si>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</si>
  <si>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</si>
  <si>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</si>
  <si>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</si>
  <si>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</si>
  <si>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</si>
  <si>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</si>
  <si>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</si>
  <si>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</si>
  <si>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</si>
  <si>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</si>
  <si>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</si>
  <si>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</si>
  <si>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</si>
  <si>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</si>
  <si>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</si>
  <si>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</si>
  <si>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</si>
  <si>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</si>
  <si>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</si>
  <si>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</si>
  <si>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</si>
  <si>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</si>
  <si>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</si>
  <si>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</si>
  <si>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</si>
  <si>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</si>
  <si>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</si>
  <si>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</si>
  <si>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</si>
  <si>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</si>
  <si>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</si>
  <si>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</si>
  <si>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</si>
  <si>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</si>
  <si>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</si>
  <si>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</si>
  <si>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</si>
  <si>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</si>
  <si>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</si>
  <si>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</si>
  <si>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</si>
  <si>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</si>
  <si>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</si>
  <si>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</si>
  <si>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</si>
  <si>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</si>
  <si>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</si>
  <si>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</si>
  <si>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</si>
  <si>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</si>
  <si>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</si>
  <si>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</si>
  <si>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</si>
  <si>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</si>
  <si>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</si>
  <si>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</si>
  <si>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</si>
  <si>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</si>
  <si>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</si>
  <si>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</si>
  <si>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</si>
  <si>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</si>
  <si>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</si>
  <si>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</si>
  <si>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</si>
  <si>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</si>
  <si>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</si>
  <si>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</si>
  <si>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</si>
  <si>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</si>
  <si>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</si>
  <si>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</si>
  <si>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</si>
  <si>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</si>
  <si>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</si>
  <si>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</si>
  <si>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</si>
  <si>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</si>
  <si>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</si>
  <si>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</si>
  <si>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</si>
  <si>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</si>
  <si>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</si>
  <si>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</si>
  <si>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</si>
  <si>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</si>
  <si>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</si>
  <si>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</si>
  <si>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</si>
  <si>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</si>
  <si>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</si>
  <si>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</si>
  <si>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</si>
  <si>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</si>
  <si>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</si>
  <si>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</si>
  <si>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</si>
  <si>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</si>
  <si>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</si>
  <si>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</si>
  <si>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</si>
  <si>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</si>
  <si>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</si>
  <si>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</si>
  <si>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</si>
  <si>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</si>
  <si>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</si>
  <si>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</si>
  <si>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</si>
  <si>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</si>
  <si>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</si>
  <si>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</si>
  <si>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</si>
  <si>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</si>
  <si>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</si>
  <si>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</si>
  <si>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</si>
  <si>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</si>
  <si>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</si>
  <si>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</si>
  <si>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</si>
  <si>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</si>
  <si>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</si>
  <si>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</si>
  <si>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</si>
  <si>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</si>
  <si>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</si>
  <si>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</si>
  <si>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</si>
  <si>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</si>
  <si>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</si>
  <si>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</si>
  <si>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</si>
  <si>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</si>
  <si>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</si>
  <si>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</si>
  <si>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</si>
  <si>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</si>
  <si>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</si>
  <si>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</si>
  <si>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</si>
  <si>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</si>
  <si>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</si>
  <si>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</si>
  <si>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</si>
  <si>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</si>
  <si>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</si>
  <si>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</si>
  <si>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</si>
  <si>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</si>
  <si>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</si>
  <si>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</si>
  <si>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</si>
  <si>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</si>
  <si>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</si>
  <si>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</si>
  <si>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</si>
  <si>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</si>
  <si>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</si>
  <si>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</si>
  <si>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</si>
  <si>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</si>
  <si>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</si>
  <si>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</si>
  <si>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</si>
  <si>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</si>
  <si>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</si>
  <si>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</si>
  <si>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</si>
  <si>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</si>
  <si>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</si>
  <si>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</si>
  <si>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</si>
  <si>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</si>
  <si>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</si>
  <si>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</si>
  <si>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</si>
  <si>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</si>
  <si>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</si>
  <si>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</si>
  <si>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</si>
  <si>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</si>
  <si>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</si>
  <si>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</si>
  <si>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</si>
  <si>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</si>
  <si>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</si>
  <si>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</si>
  <si>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</si>
  <si>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</si>
  <si>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</si>
  <si>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</si>
  <si>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</si>
  <si>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</si>
  <si>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</si>
  <si>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</si>
  <si>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</si>
  <si>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</si>
  <si>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</si>
  <si>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</si>
  <si>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</si>
  <si>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</si>
  <si>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</si>
  <si>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</si>
  <si>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</si>
  <si>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</si>
  <si>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</si>
  <si>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</si>
  <si>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</si>
  <si>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</si>
  <si>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</si>
  <si>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</si>
  <si>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</si>
  <si>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</si>
  <si>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</si>
  <si>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</si>
  <si>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</si>
  <si>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</si>
  <si>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</si>
  <si>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</si>
  <si>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</si>
  <si>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</si>
  <si>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</si>
  <si>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</si>
  <si>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</si>
  <si>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</si>
  <si>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</si>
  <si>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</si>
  <si>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</si>
  <si>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</si>
  <si>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</si>
  <si>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</si>
  <si>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</si>
  <si>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</si>
  <si>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</si>
  <si>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</si>
  <si>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</si>
  <si>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</si>
  <si>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</si>
  <si>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</si>
  <si>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</si>
  <si>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</si>
  <si>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</si>
  <si>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</si>
  <si>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</si>
  <si>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</si>
  <si>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</si>
  <si>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</si>
  <si>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</si>
  <si>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</si>
  <si>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</si>
  <si>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</si>
  <si>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</si>
  <si>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</si>
  <si>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</si>
  <si>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</si>
  <si>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</si>
  <si>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</si>
  <si>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</si>
  <si>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</si>
  <si>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</si>
  <si>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</si>
  <si>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</si>
  <si>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</si>
  <si>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</si>
  <si>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</si>
  <si>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</si>
  <si>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</si>
  <si>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</si>
  <si>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</si>
  <si>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</si>
  <si>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</si>
  <si>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</si>
  <si>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</si>
  <si>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</si>
  <si>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</si>
  <si>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</si>
  <si>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</si>
  <si>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</si>
  <si>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</si>
  <si>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</si>
  <si>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</si>
  <si>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</si>
  <si>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</si>
  <si>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</si>
  <si>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</si>
  <si>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</si>
  <si>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</si>
  <si>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</si>
  <si>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</si>
  <si>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</si>
  <si>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</si>
  <si>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</si>
  <si>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</si>
  <si>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</si>
  <si>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</si>
  <si>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</si>
  <si>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</si>
  <si>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</si>
  <si>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</si>
  <si>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</si>
  <si>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</si>
  <si>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</si>
  <si>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</si>
  <si>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</si>
  <si>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</si>
  <si>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</si>
  <si>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</si>
  <si>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</si>
  <si>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</si>
  <si>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</si>
  <si>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</si>
  <si>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</si>
  <si>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</si>
  <si>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</si>
  <si>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</si>
  <si>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</si>
  <si>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</si>
  <si>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</si>
  <si>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</si>
  <si>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</si>
  <si>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</si>
  <si>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</si>
  <si>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</si>
  <si>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</si>
  <si>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</si>
  <si>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</si>
  <si>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</si>
  <si>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</si>
  <si>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</si>
  <si>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</si>
  <si>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</si>
  <si>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</si>
  <si>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</si>
  <si>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</si>
  <si>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</si>
  <si>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</si>
  <si>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</si>
  <si>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</si>
  <si>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</si>
  <si>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</si>
  <si>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</si>
  <si>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</si>
  <si>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</si>
  <si>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</si>
  <si>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</si>
  <si>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</si>
  <si>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</si>
  <si>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</si>
  <si>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</si>
  <si>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</si>
  <si>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</si>
  <si>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</si>
  <si>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</si>
  <si>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</si>
  <si>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</si>
  <si>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</si>
  <si>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</si>
  <si>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</si>
  <si>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</si>
  <si>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</si>
  <si>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</si>
  <si>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</si>
  <si>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</si>
  <si>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</si>
  <si>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</si>
  <si>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</si>
  <si>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</si>
  <si>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</si>
  <si>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</si>
  <si>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</si>
  <si>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</si>
  <si>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</si>
  <si>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</si>
  <si>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</si>
  <si>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</si>
  <si>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</si>
  <si>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</si>
  <si>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</si>
  <si>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</si>
  <si>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</si>
  <si>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</si>
  <si>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</si>
  <si>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</si>
  <si>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</si>
  <si>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</si>
  <si>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</si>
  <si>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</si>
  <si>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</si>
  <si>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</si>
  <si>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</si>
  <si>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</si>
  <si>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</si>
  <si>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</si>
  <si>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</si>
  <si>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</si>
  <si>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</si>
  <si>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</si>
  <si>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</si>
  <si>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</si>
  <si>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</si>
  <si>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</si>
  <si>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</si>
  <si>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</si>
  <si>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</si>
  <si>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</si>
  <si>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</si>
  <si>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</si>
  <si>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</si>
  <si>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</si>
  <si>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</si>
  <si>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</si>
  <si>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</si>
  <si>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</si>
  <si>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</si>
  <si>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</si>
  <si>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</si>
  <si>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</si>
  <si>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</si>
  <si>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</si>
  <si>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</si>
  <si>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</si>
  <si>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</si>
  <si>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</si>
  <si>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</si>
  <si>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</si>
  <si>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</si>
  <si>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</si>
  <si>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</si>
  <si>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</si>
  <si>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</si>
  <si>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</si>
  <si>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</si>
  <si>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</si>
  <si>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</si>
  <si>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</si>
  <si>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</si>
  <si>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</si>
  <si>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</si>
  <si>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</si>
  <si>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</si>
  <si>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</si>
  <si>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</si>
  <si>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</si>
  <si>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</si>
  <si>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</si>
  <si>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</si>
  <si>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</si>
  <si>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</si>
  <si>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</si>
  <si>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</si>
  <si>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</si>
  <si>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</si>
  <si>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</si>
  <si>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</si>
  <si>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</si>
  <si>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</si>
  <si>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</si>
  <si>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</si>
  <si>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</si>
  <si>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</si>
  <si>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</si>
  <si>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</si>
  <si>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</si>
  <si>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</si>
  <si>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</si>
  <si>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</si>
  <si>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</si>
  <si>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</si>
  <si>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</si>
  <si>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</si>
  <si>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</si>
  <si>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</si>
  <si>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</si>
  <si>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</si>
  <si>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</si>
  <si>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</si>
  <si>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</si>
  <si>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</si>
  <si>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</si>
  <si>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</si>
  <si>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</si>
  <si>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</si>
  <si>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</si>
  <si>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</si>
  <si>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</si>
  <si>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</si>
  <si>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</si>
  <si>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</si>
  <si>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</si>
  <si>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</si>
  <si>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</si>
  <si>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</si>
  <si>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</si>
  <si>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</si>
  <si>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</si>
  <si>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</si>
  <si>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</si>
  <si>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</si>
  <si>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</si>
  <si>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</si>
  <si>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</si>
  <si>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</si>
  <si>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</si>
  <si>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</si>
  <si>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</si>
  <si>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</si>
  <si>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</si>
  <si>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</si>
  <si>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</si>
  <si>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</si>
  <si>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</si>
  <si>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</si>
  <si>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</si>
  <si>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</si>
  <si>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</si>
  <si>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</si>
  <si>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</si>
  <si>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</si>
  <si>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</si>
  <si>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</si>
  <si>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</si>
  <si>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</si>
  <si>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</si>
  <si>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</si>
  <si>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</si>
  <si>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</si>
  <si>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</si>
  <si>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</si>
  <si>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</si>
  <si>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</si>
  <si>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</si>
  <si>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</si>
  <si>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</si>
  <si>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</si>
  <si>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</si>
  <si>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</si>
  <si>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</si>
  <si>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</si>
  <si>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</si>
  <si>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</si>
  <si>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</si>
  <si>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</si>
  <si>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</si>
  <si>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</si>
  <si>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</si>
  <si>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</si>
  <si>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</si>
  <si>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</si>
  <si>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</si>
  <si>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</si>
  <si>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</si>
  <si>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</si>
  <si>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</si>
  <si>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</si>
  <si>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</si>
  <si>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</si>
  <si>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</si>
  <si>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</si>
  <si>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</si>
  <si>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</si>
  <si>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</si>
  <si>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</si>
  <si>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</si>
  <si>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</si>
  <si>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</si>
  <si>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</si>
  <si>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</si>
  <si>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</si>
  <si>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</si>
  <si>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</si>
  <si>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</si>
  <si>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</si>
  <si>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</si>
  <si>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</si>
  <si>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</si>
  <si>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</si>
  <si>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</si>
  <si>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</si>
  <si>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</si>
  <si>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</si>
  <si>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</si>
  <si>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</si>
  <si>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</si>
  <si>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</si>
  <si>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</si>
  <si>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</si>
  <si>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</si>
  <si>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</si>
  <si>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</si>
  <si>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</si>
  <si>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</si>
  <si>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</si>
  <si>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</si>
  <si>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</si>
  <si>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</si>
  <si>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</si>
  <si>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</si>
  <si>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</si>
  <si>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</si>
  <si>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</si>
  <si>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</si>
  <si>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</si>
  <si>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</si>
  <si>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</si>
  <si>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</si>
  <si>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</si>
  <si>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</si>
  <si>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</si>
  <si>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</si>
  <si>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</si>
  <si>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</si>
  <si>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</si>
  <si>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</si>
  <si>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</si>
  <si>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</si>
  <si>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</si>
  <si>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</si>
  <si>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</si>
  <si>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</si>
  <si>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</si>
  <si>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</si>
  <si>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</si>
  <si>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</si>
  <si>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</si>
  <si>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</si>
  <si>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</si>
  <si>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</si>
  <si>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</si>
  <si>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</si>
  <si>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</si>
  <si>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</si>
  <si>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</si>
  <si>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</si>
  <si>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</si>
  <si>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</si>
  <si>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</si>
  <si>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</si>
  <si>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</si>
  <si>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</si>
  <si>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</si>
  <si>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</si>
  <si>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</si>
  <si>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</si>
  <si>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</si>
  <si>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</si>
  <si>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</si>
  <si>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</si>
  <si>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</si>
  <si>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</si>
  <si>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</si>
  <si>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</si>
  <si>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</si>
  <si>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</si>
  <si>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</si>
  <si>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</si>
  <si>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</si>
  <si>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</si>
  <si>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</si>
  <si>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</si>
  <si>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</si>
  <si>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</si>
  <si>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</si>
  <si>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</si>
  <si>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</si>
  <si>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</si>
  <si>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</si>
  <si>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</si>
  <si>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</si>
  <si>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</si>
  <si>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</si>
  <si>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</si>
  <si>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</si>
  <si>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</si>
  <si>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</si>
  <si>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</si>
  <si>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</si>
  <si>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</si>
  <si>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</si>
  <si>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</si>
  <si>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</si>
  <si>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</si>
  <si>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</si>
  <si>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</si>
  <si>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</si>
  <si>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</si>
  <si>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</si>
  <si>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</si>
  <si>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</si>
  <si>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</si>
  <si>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</si>
  <si>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</si>
  <si>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</si>
  <si>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</si>
  <si>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</si>
  <si>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</si>
  <si>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</si>
  <si>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</si>
  <si>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</si>
  <si>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</si>
  <si>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</si>
  <si>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</si>
  <si>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</si>
  <si>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</si>
  <si>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</si>
  <si>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</si>
  <si>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</si>
  <si>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</si>
  <si>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</si>
  <si>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</si>
  <si>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</si>
  <si>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</si>
  <si>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</si>
  <si>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</si>
  <si>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</si>
  <si>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</si>
  <si>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</si>
  <si>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</si>
  <si>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</si>
  <si>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</si>
  <si>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</si>
  <si>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</si>
  <si>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</si>
  <si>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</si>
  <si>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</si>
  <si>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</si>
  <si>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</si>
  <si>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</si>
  <si>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</si>
  <si>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</si>
  <si>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</si>
  <si>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</si>
  <si>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</si>
  <si>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</si>
  <si>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</si>
  <si>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</si>
  <si>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</si>
  <si>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</si>
  <si>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</si>
  <si>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</si>
  <si>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</si>
  <si>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</si>
  <si>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</si>
  <si>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</si>
  <si>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</si>
  <si>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</si>
  <si>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</si>
  <si>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</si>
  <si>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</si>
  <si>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</si>
  <si>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</si>
  <si>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</si>
  <si>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</si>
  <si>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</si>
  <si>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</si>
  <si>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</si>
  <si>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</si>
  <si>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</si>
  <si>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</si>
  <si>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</si>
  <si>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</si>
  <si>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</si>
  <si>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</si>
  <si>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</si>
  <si>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</si>
  <si>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</si>
  <si>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</si>
  <si>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</si>
  <si>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</si>
  <si>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</si>
  <si>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</si>
  <si>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</si>
  <si>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</si>
  <si>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</si>
  <si>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</si>
  <si>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</si>
  <si>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</si>
  <si>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</si>
  <si>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</si>
  <si>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</si>
  <si>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</si>
  <si>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</si>
  <si>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</si>
  <si>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</si>
  <si>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</si>
  <si>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</si>
  <si>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</si>
  <si>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</si>
  <si>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</si>
  <si>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</si>
  <si>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</si>
  <si>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</si>
  <si>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</si>
  <si>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</si>
  <si>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</si>
  <si>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</si>
  <si>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</si>
  <si>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</si>
  <si>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</si>
  <si>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</si>
  <si>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</si>
  <si>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</si>
  <si>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</si>
  <si>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</si>
  <si>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</si>
  <si>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</si>
  <si>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</si>
  <si>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</si>
  <si>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</si>
  <si>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</si>
  <si>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</si>
  <si>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</si>
  <si>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</si>
  <si>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</si>
  <si>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</si>
  <si>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</si>
  <si>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</si>
  <si>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</si>
  <si>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</si>
  <si>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</si>
  <si>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</si>
  <si>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</si>
  <si>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</si>
  <si>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</si>
  <si>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</si>
  <si>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</si>
  <si>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</si>
  <si>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</si>
  <si>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</si>
  <si>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</si>
  <si>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</si>
  <si>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</si>
  <si>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</si>
  <si>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</si>
  <si>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</si>
  <si>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</si>
  <si>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</si>
  <si>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</si>
  <si>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</si>
  <si>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</si>
  <si>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</si>
  <si>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</si>
  <si>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</si>
  <si>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</si>
  <si>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</si>
  <si>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</si>
  <si>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</si>
  <si>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</si>
  <si>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</si>
  <si>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</si>
  <si>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</si>
  <si>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</si>
  <si>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</si>
  <si>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</si>
  <si>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</si>
  <si>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</si>
  <si>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</si>
  <si>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</si>
  <si>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</si>
  <si>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</si>
  <si>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</si>
  <si>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</si>
  <si>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</si>
  <si>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</si>
  <si>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</si>
  <si>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</si>
  <si>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</si>
  <si>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</si>
  <si>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</si>
  <si>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</si>
  <si>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</si>
  <si>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</si>
  <si>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</si>
  <si>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</si>
  <si>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</si>
  <si>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</si>
  <si>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</si>
  <si>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</si>
  <si>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</si>
  <si>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</si>
  <si>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</si>
  <si>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</si>
  <si>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</si>
  <si>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</si>
  <si>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</si>
  <si>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</si>
  <si>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</si>
  <si>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</si>
  <si>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</si>
  <si>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</si>
  <si>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</si>
  <si>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</si>
  <si>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</si>
  <si>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</si>
  <si>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</si>
  <si>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</si>
  <si>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</si>
  <si>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</si>
  <si>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</si>
  <si>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</si>
  <si>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</si>
  <si>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</si>
  <si>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</si>
  <si>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</si>
  <si>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</si>
  <si>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</si>
  <si>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</si>
  <si>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</si>
  <si>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</si>
  <si>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</si>
  <si>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</si>
  <si>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</si>
  <si>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</si>
  <si>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</si>
  <si>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</si>
  <si>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</si>
  <si>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</si>
  <si>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</si>
  <si>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</si>
  <si>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</si>
  <si>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</si>
  <si>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</si>
  <si>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</si>
  <si>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</si>
  <si>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</si>
  <si>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</si>
  <si>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</si>
  <si>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</si>
  <si>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</si>
  <si>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</si>
  <si>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</si>
  <si>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</si>
  <si>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</si>
  <si>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</si>
  <si>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</si>
  <si>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</si>
  <si>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</si>
  <si>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</si>
  <si>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</si>
  <si>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</si>
  <si>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</si>
  <si>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</si>
  <si>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</si>
  <si>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</si>
  <si>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</si>
  <si>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</si>
  <si>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</si>
  <si>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</si>
  <si>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</si>
  <si>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</si>
  <si>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</si>
  <si>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</si>
  <si>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</si>
  <si>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</si>
  <si>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</si>
  <si>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</si>
  <si>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</si>
  <si>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</si>
  <si>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</si>
  <si>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</si>
  <si>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</si>
  <si>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</si>
  <si>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</si>
  <si>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</si>
  <si>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</si>
  <si>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</si>
  <si>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</si>
  <si>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</si>
  <si>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</si>
  <si>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</si>
  <si>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</si>
  <si>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</si>
  <si>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</si>
  <si>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</si>
  <si>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</si>
  <si>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</si>
  <si>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</si>
  <si>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</si>
  <si>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</si>
  <si>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</si>
  <si>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</si>
  <si>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</si>
  <si>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</si>
  <si>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</si>
  <si>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</si>
  <si>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</si>
  <si>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</si>
  <si>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</si>
  <si>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</si>
  <si>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</si>
  <si>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</si>
  <si>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</si>
  <si>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</si>
  <si>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</si>
  <si>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</si>
  <si>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</si>
  <si>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</si>
  <si>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</si>
  <si>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</si>
  <si>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</si>
  <si>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</si>
  <si>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</si>
  <si>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</si>
  <si>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</si>
  <si>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</si>
  <si>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</si>
  <si>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</si>
  <si>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</si>
  <si>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</si>
  <si>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</si>
  <si>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</si>
  <si>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</si>
  <si>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</si>
  <si>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</si>
  <si>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</si>
  <si>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</si>
  <si>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</si>
  <si>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</si>
  <si>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</si>
  <si>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</si>
  <si>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</si>
  <si>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</si>
  <si>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</si>
  <si>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</si>
  <si>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</si>
  <si>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</si>
  <si>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</si>
  <si>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</si>
  <si>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</si>
  <si>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</si>
  <si>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</si>
  <si>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</si>
  <si>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</si>
  <si>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</si>
  <si>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</si>
  <si>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</si>
  <si>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</si>
  <si>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</si>
  <si>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</si>
  <si>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</si>
  <si>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</si>
  <si>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</si>
  <si>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</si>
  <si>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</si>
  <si>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</si>
  <si>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</si>
  <si>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</si>
  <si>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</si>
  <si>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</si>
  <si>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</si>
  <si>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</si>
  <si>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</si>
  <si>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</si>
  <si>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</si>
  <si>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</si>
  <si>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</si>
  <si>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</si>
  <si>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</si>
  <si>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</si>
  <si>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</si>
  <si>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</si>
  <si>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</si>
  <si>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</si>
  <si>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</si>
  <si>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</si>
  <si>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</si>
  <si>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</si>
  <si>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</si>
  <si>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</si>
  <si>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</si>
  <si>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</si>
  <si>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</si>
  <si>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</si>
  <si>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</si>
  <si>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</si>
  <si>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</si>
  <si>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</si>
  <si>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</si>
  <si>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</si>
  <si>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</si>
  <si>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</si>
  <si>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</si>
  <si>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</si>
  <si>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</si>
  <si>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</si>
  <si>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</si>
  <si>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</si>
  <si>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</si>
  <si>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</si>
  <si>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</si>
  <si>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</si>
  <si>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</si>
  <si>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</si>
  <si>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</si>
  <si>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</si>
  <si>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</si>
  <si>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</si>
  <si>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</si>
  <si>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</si>
  <si>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</si>
  <si>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</si>
  <si>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</si>
  <si>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</si>
  <si>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</si>
  <si>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</si>
  <si>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</si>
  <si>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</si>
  <si>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</si>
  <si>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</si>
  <si>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</si>
  <si>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</si>
  <si>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</si>
  <si>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</si>
  <si>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</si>
  <si>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</si>
  <si>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</si>
  <si>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</si>
  <si>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</si>
  <si>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</si>
  <si>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</si>
  <si>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</si>
  <si>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</si>
  <si>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</si>
  <si>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</si>
  <si>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</si>
  <si>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</si>
  <si>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</si>
  <si>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</si>
  <si>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</si>
  <si>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</si>
  <si>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</si>
  <si>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</si>
  <si>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</si>
  <si>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</si>
  <si>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</si>
  <si>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</si>
  <si>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</si>
  <si>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</si>
  <si>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</si>
  <si>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</si>
  <si>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</si>
  <si>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</si>
  <si>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</si>
  <si>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</si>
  <si>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</si>
  <si>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</si>
  <si>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</si>
  <si>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</si>
  <si>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</si>
  <si>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</si>
  <si>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</si>
  <si>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</si>
  <si>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</si>
  <si>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</si>
  <si>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</si>
  <si>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</si>
  <si>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</si>
  <si>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</si>
  <si>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</si>
  <si>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</si>
  <si>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</si>
  <si>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</si>
  <si>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</si>
  <si>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</si>
  <si>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</si>
  <si>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</si>
  <si>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</si>
  <si>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</si>
  <si>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</si>
  <si>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</si>
  <si>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</si>
  <si>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</si>
  <si>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</si>
  <si>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</si>
  <si>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</si>
  <si>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</si>
  <si>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</si>
  <si>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</si>
  <si>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</si>
  <si>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</si>
  <si>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</si>
  <si>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</si>
  <si>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</si>
  <si>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</si>
  <si>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</si>
  <si>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</si>
  <si>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</si>
  <si>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</si>
  <si>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</si>
  <si>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</si>
  <si>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</si>
  <si>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</si>
  <si>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</si>
  <si>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</si>
  <si>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</si>
  <si>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</si>
  <si>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</si>
  <si>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</si>
  <si>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</si>
  <si>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</si>
  <si>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</si>
  <si>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</si>
  <si>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</si>
  <si>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</si>
  <si>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</si>
  <si>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</si>
  <si>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</si>
  <si>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</si>
  <si>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</si>
  <si>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</si>
  <si>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</si>
  <si>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</si>
  <si>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</si>
  <si>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</si>
  <si>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</si>
  <si>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</si>
  <si>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</si>
  <si>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</si>
  <si>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</si>
  <si>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</si>
  <si>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</si>
  <si>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</si>
  <si>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</si>
  <si>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</si>
  <si>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</si>
  <si>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</si>
  <si>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</si>
  <si>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</si>
  <si>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</si>
  <si>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</si>
  <si>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</si>
  <si>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</si>
  <si>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</si>
  <si>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</si>
  <si>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</si>
  <si>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</si>
  <si>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</si>
  <si>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</si>
  <si>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</si>
  <si>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</si>
  <si>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</si>
  <si>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</si>
  <si>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</si>
  <si>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</si>
  <si>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</si>
  <si>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</si>
  <si>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</si>
  <si>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</si>
  <si>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</si>
  <si>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</si>
  <si>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</si>
  <si>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</si>
  <si>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</si>
  <si>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</si>
  <si>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</si>
  <si>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</si>
  <si>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</si>
  <si>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</si>
  <si>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</si>
  <si>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</si>
  <si>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</si>
  <si>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</si>
  <si>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</si>
  <si>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</si>
  <si>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</si>
  <si>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</si>
  <si>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</si>
  <si>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</si>
  <si>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</si>
  <si>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</si>
  <si>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</si>
  <si>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</si>
  <si>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</si>
  <si>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</si>
  <si>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</si>
  <si>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</si>
  <si>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</si>
  <si>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</si>
  <si>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</si>
  <si>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</si>
  <si>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</si>
  <si>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</si>
  <si>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</si>
  <si>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</si>
  <si>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</si>
  <si>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</si>
  <si>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</si>
  <si>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</si>
  <si>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</si>
  <si>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</si>
  <si>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</si>
  <si>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</si>
  <si>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</si>
  <si>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</si>
  <si>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</si>
  <si>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</si>
  <si>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</si>
  <si>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</si>
  <si>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</si>
  <si>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</si>
  <si>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</si>
  <si>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</si>
  <si>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</si>
  <si>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</si>
  <si>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</si>
  <si>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</si>
  <si>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</si>
  <si>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</si>
  <si>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</si>
  <si>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</si>
  <si>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</si>
  <si>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</si>
  <si>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</si>
  <si>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</si>
  <si>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</si>
  <si>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</si>
  <si>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</si>
  <si>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</si>
  <si>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</si>
  <si>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</si>
  <si>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</si>
  <si>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</si>
  <si>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</si>
  <si>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</si>
  <si>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</si>
  <si>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</si>
  <si>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</si>
  <si>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</si>
  <si>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</si>
  <si>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</si>
  <si>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</si>
  <si>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</si>
  <si>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</si>
  <si>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</si>
  <si>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</si>
  <si>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</si>
  <si>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</si>
  <si>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</si>
  <si>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</si>
  <si>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</si>
  <si>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</si>
  <si>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</si>
  <si>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</si>
  <si>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</si>
  <si>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</si>
  <si>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</si>
  <si>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</si>
  <si>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</si>
  <si>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</si>
  <si>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</si>
  <si>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</si>
  <si>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</si>
  <si>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</si>
  <si>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</si>
  <si>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</si>
  <si>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</si>
  <si>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</si>
  <si>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</si>
  <si>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</si>
  <si>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</si>
  <si>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</si>
  <si>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</si>
  <si>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</si>
  <si>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</si>
  <si>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</si>
  <si>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</si>
  <si>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</si>
  <si>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</si>
  <si>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</si>
  <si>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</si>
  <si>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</si>
  <si>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</si>
  <si>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</si>
  <si>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</si>
  <si>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</si>
  <si>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</si>
  <si>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</si>
  <si>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</si>
  <si>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</si>
  <si>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</si>
  <si>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</si>
  <si>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</si>
  <si>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</si>
  <si>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</si>
  <si>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</si>
  <si>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</si>
  <si>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</si>
  <si>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</si>
  <si>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</si>
  <si>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</si>
  <si>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</si>
  <si>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</si>
  <si>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</si>
  <si>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</si>
  <si>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</si>
  <si>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</si>
  <si>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</si>
  <si>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</si>
  <si>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</si>
  <si>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</si>
  <si>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</si>
  <si>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</si>
  <si>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</si>
  <si>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</si>
  <si>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</si>
  <si>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</si>
  <si>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</si>
  <si>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</si>
  <si>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</si>
  <si>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</si>
  <si>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</si>
  <si>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</si>
  <si>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</si>
  <si>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</si>
  <si>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</si>
  <si>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</si>
  <si>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</si>
  <si>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</si>
  <si>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</si>
  <si>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</si>
  <si>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</si>
  <si>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</si>
  <si>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</si>
  <si>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</si>
  <si>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</si>
  <si>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</si>
  <si>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</si>
  <si>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</si>
  <si>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</si>
  <si>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</si>
  <si>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</si>
  <si>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</si>
  <si>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</si>
  <si>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</si>
  <si>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</si>
  <si>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</si>
  <si>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</si>
  <si>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</si>
  <si>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</si>
  <si>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</si>
  <si>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</si>
  <si>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</si>
  <si>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</si>
  <si>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</si>
  <si>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</si>
  <si>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</si>
  <si>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</si>
  <si>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</si>
  <si>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</si>
  <si>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</si>
  <si>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</si>
  <si>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</si>
  <si>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</si>
  <si>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</si>
  <si>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</si>
  <si>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</si>
  <si>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</si>
  <si>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</si>
  <si>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</si>
  <si>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</si>
  <si>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</si>
  <si>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</si>
  <si>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</si>
  <si>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</si>
  <si>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</si>
  <si>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</si>
  <si>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</si>
  <si>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</si>
  <si>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</si>
  <si>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</si>
  <si>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</si>
  <si>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</si>
  <si>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</si>
  <si>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</si>
  <si>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</si>
  <si>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</si>
  <si>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</si>
  <si>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</si>
  <si>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</si>
  <si>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</si>
  <si>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</si>
  <si>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</si>
  <si>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</si>
  <si>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</si>
  <si>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</si>
  <si>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</si>
  <si>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</si>
  <si>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</si>
  <si>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</si>
  <si>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</si>
  <si>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</si>
  <si>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</si>
  <si>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</si>
  <si>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</si>
  <si>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</si>
  <si>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</si>
  <si>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</si>
  <si>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</si>
  <si>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</si>
  <si>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</si>
  <si>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</si>
  <si>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</si>
  <si>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</si>
  <si>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</si>
  <si>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</si>
  <si>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</si>
  <si>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</si>
  <si>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</si>
  <si>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</si>
  <si>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</si>
  <si>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</si>
  <si>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</si>
  <si>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</si>
  <si>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</si>
  <si>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</si>
  <si>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</si>
  <si>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</si>
  <si>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</si>
  <si>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</si>
  <si>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</si>
  <si>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</si>
  <si>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</si>
  <si>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</si>
  <si>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</si>
  <si>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</si>
  <si>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</si>
  <si>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</si>
  <si>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</si>
  <si>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</si>
  <si>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</si>
  <si>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</si>
  <si>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</si>
  <si>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</si>
  <si>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</si>
  <si>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</si>
  <si>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</si>
  <si>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</si>
  <si>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</si>
  <si>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</si>
  <si>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</si>
  <si>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</si>
  <si>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</si>
  <si>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</si>
  <si>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</si>
  <si>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</si>
  <si>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</si>
  <si>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</si>
  <si>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</si>
  <si>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</si>
  <si>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</si>
  <si>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</si>
  <si>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</si>
  <si>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</si>
  <si>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</si>
  <si>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</si>
  <si>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</si>
  <si>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</si>
  <si>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</si>
  <si>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</si>
  <si>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</si>
  <si>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</si>
  <si>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</si>
  <si>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</si>
  <si>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</si>
  <si>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</si>
  <si>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</si>
  <si>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</si>
  <si>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</si>
  <si>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</si>
  <si>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</si>
  <si>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</si>
  <si>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</si>
  <si>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</si>
  <si>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</si>
  <si>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</si>
  <si>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</si>
  <si>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</si>
  <si>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</si>
  <si>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</si>
  <si>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</si>
  <si>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</si>
  <si>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</si>
  <si>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</si>
  <si>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</si>
  <si>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</si>
  <si>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</si>
  <si>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</si>
  <si>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</si>
  <si>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</si>
  <si>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</si>
  <si>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</si>
  <si>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</si>
  <si>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</si>
  <si>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</si>
  <si>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</si>
  <si>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</si>
  <si>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</si>
  <si>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</si>
  <si>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</si>
  <si>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</si>
  <si>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</si>
  <si>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</si>
  <si>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</si>
  <si>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</si>
  <si>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</si>
  <si>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</si>
  <si>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</si>
  <si>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</si>
  <si>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</si>
  <si>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</si>
  <si>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</si>
  <si>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</si>
  <si>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</si>
  <si>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</si>
  <si>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</si>
  <si>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</si>
  <si>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</si>
  <si>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</si>
  <si>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</si>
  <si>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</si>
  <si>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</si>
  <si>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</si>
  <si>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</si>
  <si>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</si>
  <si>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</si>
  <si>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</si>
  <si>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</si>
  <si>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</si>
  <si>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</si>
  <si>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</si>
  <si>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</si>
  <si>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</si>
  <si>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</si>
  <si>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</si>
  <si>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</si>
  <si>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</si>
  <si>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</si>
  <si>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</si>
  <si>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</si>
  <si>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</si>
  <si>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</si>
  <si>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</si>
  <si>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</si>
  <si>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</si>
  <si>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</si>
  <si>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</si>
  <si>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</si>
  <si>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</si>
  <si>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</si>
  <si>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</si>
  <si>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</si>
  <si>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</si>
  <si>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</si>
  <si>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</si>
  <si>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</si>
  <si>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</si>
  <si>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</si>
  <si>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</si>
  <si>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</si>
  <si>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</si>
  <si>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</si>
  <si>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</si>
  <si>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</si>
  <si>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</si>
  <si>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</si>
  <si>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</si>
  <si>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</si>
  <si>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</si>
  <si>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</si>
  <si>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</si>
  <si>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</si>
  <si>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</si>
  <si>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</si>
  <si>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</si>
  <si>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</si>
  <si>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</si>
  <si>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</si>
  <si>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</si>
  <si>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</si>
  <si>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</si>
  <si>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</si>
  <si>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</si>
  <si>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</si>
  <si>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</si>
  <si>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</si>
  <si>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</si>
  <si>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</si>
  <si>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</si>
  <si>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</si>
  <si>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</si>
  <si>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</si>
  <si>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</si>
  <si>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</si>
  <si>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</si>
  <si>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</si>
  <si>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</si>
  <si>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</si>
  <si>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</si>
  <si>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</si>
  <si>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</si>
  <si>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</si>
  <si>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</si>
  <si>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</si>
  <si>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</si>
  <si>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</si>
  <si>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</si>
  <si>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</si>
  <si>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</si>
  <si>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</si>
  <si>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</si>
  <si>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</si>
  <si>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</si>
  <si>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</si>
  <si>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</si>
  <si>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</si>
  <si>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</si>
  <si>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</si>
  <si>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</si>
  <si>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</si>
  <si>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</si>
  <si>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</si>
  <si>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</si>
  <si>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</si>
  <si>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</si>
  <si>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</si>
  <si>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</si>
  <si>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</si>
  <si>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</si>
  <si>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</si>
  <si>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</si>
  <si>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</si>
  <si>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</si>
  <si>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</si>
  <si>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</si>
  <si>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</si>
  <si>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</si>
  <si>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</si>
  <si>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</si>
  <si>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</si>
  <si>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</si>
  <si>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</si>
  <si>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</si>
  <si>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</si>
  <si>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</si>
  <si>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</si>
  <si>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</si>
  <si>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</si>
  <si>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</si>
  <si>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</si>
  <si>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</si>
  <si>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</si>
  <si>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</si>
  <si>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</si>
  <si>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</si>
  <si>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</si>
  <si>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</si>
  <si>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</si>
  <si>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</si>
  <si>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</si>
  <si>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</si>
  <si>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</si>
  <si>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</si>
  <si>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</si>
  <si>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</si>
  <si>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</si>
  <si>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</si>
  <si>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</si>
  <si>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</si>
  <si>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</si>
  <si>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</si>
  <si>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</si>
  <si>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</si>
  <si>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</si>
  <si>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</si>
  <si>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</si>
  <si>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</si>
  <si>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</si>
  <si>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</si>
  <si>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</si>
  <si>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</si>
  <si>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</si>
  <si>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</si>
  <si>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</si>
  <si>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</si>
  <si>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</si>
  <si>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</si>
  <si>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</si>
  <si>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</si>
  <si>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</si>
  <si>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</si>
  <si>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</si>
  <si>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</si>
  <si>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</si>
  <si>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</si>
  <si>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</si>
  <si>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</si>
  <si>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</si>
  <si>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</si>
  <si>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</si>
  <si>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</si>
  <si>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</si>
  <si>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</si>
  <si>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</si>
  <si>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</si>
  <si>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</si>
  <si>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</si>
  <si>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</si>
  <si>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</si>
  <si>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</si>
  <si>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</si>
  <si>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</si>
  <si>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</si>
  <si>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</si>
  <si>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</si>
  <si>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</si>
  <si>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</si>
  <si>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</si>
  <si>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</si>
  <si>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</si>
  <si>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</si>
  <si>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</si>
  <si>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</si>
  <si>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</si>
  <si>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</si>
  <si>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</si>
  <si>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</si>
  <si>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</si>
  <si>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</si>
  <si>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</si>
  <si>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</si>
  <si>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</si>
  <si>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</si>
  <si>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</si>
  <si>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</si>
  <si>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</si>
  <si>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</si>
  <si>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</si>
  <si>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</si>
  <si>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</si>
  <si>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</si>
  <si>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</si>
  <si>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</si>
  <si>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</si>
  <si>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</si>
  <si>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</si>
  <si>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</si>
  <si>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</si>
  <si>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</si>
  <si>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</si>
  <si>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</si>
  <si>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</si>
  <si>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</si>
  <si>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</si>
  <si>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</si>
  <si>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</si>
  <si>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</si>
  <si>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</si>
  <si>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</si>
  <si>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</si>
  <si>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</si>
  <si>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</si>
  <si>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</si>
  <si>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</si>
  <si>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</si>
  <si>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</si>
  <si>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</si>
  <si>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</si>
  <si>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</si>
  <si>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</si>
  <si>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</si>
  <si>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</si>
  <si>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</si>
  <si>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</si>
  <si>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</si>
  <si>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</si>
  <si>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</si>
  <si>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</si>
  <si>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</si>
  <si>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</si>
  <si>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</si>
  <si>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</si>
  <si>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</si>
  <si>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</si>
  <si>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</si>
  <si>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</si>
  <si>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</si>
  <si>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</si>
  <si>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</si>
  <si>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</si>
  <si>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</si>
  <si>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</si>
  <si>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</si>
  <si>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</si>
  <si>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</si>
  <si>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</si>
  <si>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</si>
  <si>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</si>
  <si>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</si>
  <si>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</si>
  <si>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</si>
  <si>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</si>
  <si>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</si>
  <si>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</si>
  <si>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</si>
  <si>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</si>
  <si>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</si>
  <si>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</si>
  <si>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</si>
  <si>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</si>
  <si>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</si>
  <si>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</si>
  <si>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</si>
  <si>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</si>
  <si>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</si>
  <si>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</si>
  <si>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</si>
  <si>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</si>
  <si>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</si>
  <si>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</si>
  <si>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</si>
  <si>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</si>
  <si>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</si>
  <si>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</si>
  <si>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</si>
  <si>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</si>
  <si>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</si>
  <si>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</si>
  <si>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</si>
  <si>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</si>
  <si>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</si>
  <si>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</si>
  <si>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</si>
  <si>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</si>
  <si>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</si>
  <si>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</si>
  <si>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</si>
  <si>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</si>
  <si>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</si>
  <si>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</si>
  <si>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</si>
  <si>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</si>
  <si>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</si>
  <si>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</si>
  <si>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</si>
  <si>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</si>
  <si>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</si>
  <si>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</si>
  <si>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</si>
  <si>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</si>
  <si>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</si>
  <si>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</si>
  <si>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</si>
  <si>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</si>
  <si>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</si>
  <si>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</si>
  <si>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</si>
  <si>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</si>
  <si>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</si>
  <si>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</si>
  <si>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</si>
  <si>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</si>
  <si>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</si>
  <si>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</si>
  <si>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</si>
  <si>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</si>
  <si>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</si>
  <si>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</si>
  <si>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</si>
  <si>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</si>
  <si>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</si>
  <si>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</si>
  <si>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</si>
  <si>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</si>
  <si>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</si>
  <si>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</si>
  <si>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</si>
  <si>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</si>
  <si>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</si>
  <si>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</si>
  <si>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</si>
  <si>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</si>
  <si>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</si>
  <si>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</si>
  <si>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</si>
  <si>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</si>
  <si>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</si>
  <si>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</si>
  <si>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</si>
  <si>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</si>
  <si>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</si>
  <si>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</si>
  <si>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</si>
  <si>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</si>
  <si>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</si>
  <si>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</si>
  <si>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</si>
  <si>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</si>
  <si>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</si>
  <si>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</si>
  <si>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</si>
  <si>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</si>
  <si>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</si>
  <si>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</si>
  <si>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</si>
  <si>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</si>
  <si>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</si>
  <si>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</si>
  <si>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</si>
  <si>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</si>
  <si>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</si>
  <si>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</si>
  <si>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</si>
  <si>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</si>
  <si>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</si>
  <si>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</si>
  <si>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</si>
  <si>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</si>
  <si>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</si>
  <si>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</si>
  <si>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</si>
  <si>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</si>
  <si>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</si>
  <si>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</si>
  <si>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</si>
  <si>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</si>
  <si>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</si>
  <si>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</si>
  <si>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</si>
  <si>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</si>
  <si>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</si>
  <si>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</si>
  <si>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</si>
  <si>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</si>
  <si>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</si>
  <si>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</si>
  <si>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</si>
  <si>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</si>
  <si>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</si>
  <si>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</si>
  <si>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</si>
  <si>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</si>
  <si>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</si>
  <si>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</si>
  <si>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</si>
  <si>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</si>
  <si>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</si>
  <si>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</si>
  <si>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</si>
  <si>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</si>
  <si>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</si>
  <si>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</si>
  <si>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</si>
  <si>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</si>
  <si>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</si>
  <si>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</si>
  <si>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</si>
  <si>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</si>
  <si>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</si>
  <si>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</si>
  <si>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</si>
  <si>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</si>
  <si>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</si>
  <si>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</si>
  <si>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</si>
  <si>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</si>
  <si>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</si>
  <si>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</si>
  <si>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</si>
  <si>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</si>
  <si>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</si>
  <si>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</si>
  <si>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</si>
  <si>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</si>
  <si>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</si>
  <si>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</si>
  <si>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</si>
  <si>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</si>
  <si>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</si>
  <si>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</si>
  <si>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</si>
  <si>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</si>
  <si>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</si>
  <si>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</si>
  <si>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</si>
  <si>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</si>
  <si>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</si>
  <si>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</si>
  <si>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</si>
  <si>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</si>
  <si>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</si>
  <si>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</si>
  <si>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</si>
  <si>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</si>
  <si>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</si>
  <si>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</si>
  <si>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</si>
  <si>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</si>
  <si>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</si>
  <si>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</si>
  <si>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</si>
  <si>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</si>
  <si>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</si>
  <si>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</si>
  <si>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</si>
  <si>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</si>
  <si>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</si>
  <si>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</si>
  <si>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</si>
  <si>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</si>
  <si>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</si>
  <si>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</si>
  <si>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</si>
  <si>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</si>
  <si>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</si>
  <si>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</si>
  <si>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</si>
  <si>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</si>
  <si>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</si>
  <si>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</si>
  <si>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</si>
  <si>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</si>
  <si>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</si>
  <si>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</si>
  <si>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</si>
  <si>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</si>
  <si>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</si>
  <si>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</si>
  <si>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</si>
  <si>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</si>
  <si>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</si>
  <si>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</si>
  <si>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</si>
  <si>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</si>
  <si>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</si>
  <si>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</si>
  <si>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</si>
  <si>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</si>
  <si>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</si>
  <si>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</si>
  <si>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</si>
  <si>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</si>
  <si>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</si>
  <si>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</si>
  <si>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</si>
  <si>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</si>
  <si>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</si>
  <si>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</si>
  <si>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</si>
  <si>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</si>
  <si>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</si>
  <si>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</si>
  <si>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</si>
  <si>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</si>
  <si>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</si>
  <si>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</si>
  <si>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</si>
  <si>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</si>
  <si>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</si>
  <si>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</si>
  <si>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</si>
  <si>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</si>
  <si>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</si>
  <si>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</si>
  <si>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</si>
  <si>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</si>
  <si>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</si>
  <si>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</si>
  <si>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</si>
  <si>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</si>
  <si>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</si>
  <si>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</si>
  <si>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</si>
  <si>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</si>
  <si>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</si>
  <si>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</si>
  <si>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</si>
  <si>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</si>
  <si>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</si>
  <si>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</si>
  <si>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</si>
  <si>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</si>
  <si>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</si>
  <si>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</si>
  <si>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</si>
  <si>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</si>
  <si>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</si>
  <si>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</si>
  <si>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</si>
  <si>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</si>
  <si>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</si>
  <si>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</si>
  <si>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</si>
  <si>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</si>
  <si>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</si>
  <si>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</si>
  <si>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</si>
  <si>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</si>
  <si>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</si>
  <si>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</si>
  <si>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</si>
  <si>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</si>
  <si>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</si>
  <si>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</si>
  <si>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</si>
  <si>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</si>
  <si>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</si>
  <si>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</si>
  <si>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</si>
  <si>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</si>
  <si>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</si>
  <si>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</si>
  <si>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</si>
  <si>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</si>
  <si>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</si>
  <si>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</si>
  <si>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</si>
  <si>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</si>
  <si>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</si>
  <si>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</si>
  <si>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</si>
  <si>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</si>
  <si>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</si>
  <si>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</si>
  <si>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</si>
  <si>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</si>
  <si>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</si>
  <si>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</si>
  <si>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</si>
  <si>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</si>
  <si>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</si>
  <si>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</si>
  <si>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</si>
  <si>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</si>
  <si>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</si>
  <si>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</si>
  <si>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</si>
  <si>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</si>
  <si>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</si>
  <si>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</si>
  <si>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</si>
  <si>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</si>
  <si>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</si>
  <si>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</si>
  <si>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</si>
  <si>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</si>
  <si>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</si>
  <si>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</si>
  <si>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</si>
  <si>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</si>
  <si>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</si>
  <si>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</si>
  <si>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</si>
  <si>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</si>
  <si>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</si>
  <si>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</si>
  <si>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</si>
  <si>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</si>
  <si>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</si>
  <si>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</si>
  <si>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</si>
  <si>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</si>
  <si>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</si>
  <si>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</si>
  <si>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</si>
  <si>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</si>
  <si>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</si>
  <si>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</si>
  <si>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</si>
  <si>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</si>
  <si>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</si>
  <si>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</si>
  <si>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</si>
  <si>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</si>
  <si>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</si>
  <si>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</si>
  <si>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</si>
  <si>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</si>
  <si>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</si>
  <si>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</si>
  <si>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</si>
  <si>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</si>
  <si>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</si>
  <si>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</si>
  <si>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</si>
  <si>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</si>
  <si>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</si>
  <si>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</si>
  <si>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</si>
  <si>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</si>
  <si>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</si>
  <si>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</si>
  <si>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</si>
  <si>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</si>
  <si>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</si>
  <si>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</si>
  <si>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</si>
  <si>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</si>
  <si>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</si>
  <si>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</si>
  <si>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</si>
  <si>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</si>
  <si>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</si>
  <si>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</si>
  <si>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</si>
  <si>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</si>
  <si>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</si>
  <si>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</si>
  <si>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</si>
  <si>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</si>
  <si>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</si>
  <si>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</si>
  <si>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</si>
  <si>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</si>
  <si>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</si>
  <si>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</si>
  <si>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</si>
  <si>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</si>
  <si>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</si>
  <si>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</si>
  <si>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</si>
  <si>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</si>
  <si>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</si>
  <si>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</si>
  <si>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</si>
  <si>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</si>
  <si>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</si>
  <si>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</si>
  <si>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</si>
  <si>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</si>
  <si>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</si>
  <si>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</si>
  <si>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</si>
  <si>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</si>
  <si>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</si>
  <si>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</si>
  <si>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</si>
  <si>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</si>
  <si>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</si>
  <si>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</si>
  <si>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</si>
  <si>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</si>
  <si>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</si>
  <si>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</si>
  <si>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</si>
  <si>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</si>
  <si>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</si>
  <si>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</si>
  <si>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</si>
  <si>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</si>
  <si>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</si>
  <si>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</si>
  <si>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</si>
  <si>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</si>
  <si>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</si>
  <si>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</si>
  <si>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</si>
  <si>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</si>
  <si>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</si>
  <si>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</si>
  <si>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</si>
  <si>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</si>
  <si>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</si>
  <si>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</si>
  <si>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</si>
  <si>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</si>
  <si>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</si>
  <si>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</si>
  <si>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</si>
  <si>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</si>
  <si>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</si>
  <si>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</si>
  <si>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</si>
  <si>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</si>
  <si>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</si>
  <si>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</si>
  <si>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</si>
  <si>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</si>
  <si>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</si>
  <si>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</si>
  <si>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</si>
  <si>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</si>
  <si>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</si>
  <si>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</si>
  <si>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</si>
  <si>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</si>
  <si>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</si>
  <si>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</si>
  <si>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</si>
  <si>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</si>
  <si>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</si>
  <si>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</si>
  <si>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</si>
  <si>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</si>
  <si>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</si>
  <si>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</si>
  <si>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</si>
  <si>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</si>
  <si>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</si>
  <si>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</si>
  <si>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</si>
  <si>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</si>
  <si>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</si>
  <si>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</si>
  <si>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</si>
  <si>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</si>
  <si>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</si>
  <si>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</si>
  <si>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</si>
  <si>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</si>
  <si>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</si>
  <si>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</si>
  <si>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</si>
  <si>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</si>
  <si>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</si>
  <si>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</si>
  <si>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</si>
  <si>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</si>
  <si>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</si>
  <si>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</si>
  <si>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</si>
  <si>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</si>
  <si>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</si>
  <si>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</si>
  <si>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</si>
  <si>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</si>
  <si>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</si>
  <si>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</si>
  <si>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</si>
  <si>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</si>
  <si>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</si>
  <si>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</si>
  <si>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</si>
  <si>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</si>
  <si>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</si>
  <si>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</si>
  <si>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</si>
  <si>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</si>
  <si>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</si>
  <si>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</si>
  <si>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</si>
  <si>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</si>
  <si>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</si>
  <si>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</si>
  <si>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</si>
  <si>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</si>
  <si>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</si>
  <si>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</si>
  <si>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</si>
  <si>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</si>
  <si>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</si>
  <si>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</si>
  <si>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</si>
  <si>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</si>
  <si>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</si>
  <si>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</si>
  <si>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</si>
  <si>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</si>
  <si>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</si>
  <si>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</si>
  <si>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</si>
  <si>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</si>
  <si>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</si>
  <si>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</si>
  <si>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</si>
  <si>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</si>
  <si>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</si>
  <si>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</si>
  <si>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</si>
  <si>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</si>
  <si>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</si>
  <si>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</si>
  <si>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</si>
  <si>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</si>
  <si>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</si>
  <si>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</si>
  <si>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</si>
  <si>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</si>
  <si>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</si>
  <si>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</si>
  <si>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</si>
  <si>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</si>
  <si>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</si>
  <si>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</si>
  <si>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</si>
  <si>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</si>
  <si>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</si>
  <si>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</si>
  <si>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</si>
  <si>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</si>
  <si>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</si>
  <si>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</si>
  <si>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</si>
  <si>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</si>
  <si>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</si>
  <si>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</si>
  <si>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</si>
  <si>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</si>
  <si>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</si>
  <si>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</si>
  <si>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</si>
  <si>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</si>
  <si>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</si>
  <si>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</si>
  <si>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</si>
  <si>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</si>
  <si>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</si>
  <si>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</si>
  <si>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</si>
  <si>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</si>
  <si>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</si>
  <si>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</si>
  <si>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</si>
  <si>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</si>
  <si>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</si>
  <si>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</si>
  <si>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</si>
  <si>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</si>
  <si>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</si>
  <si>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</si>
  <si>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</si>
  <si>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</si>
  <si>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</si>
  <si>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</si>
  <si>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</si>
  <si>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</si>
  <si>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</si>
  <si>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</si>
  <si>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</si>
  <si>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</si>
  <si>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</si>
  <si>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</si>
  <si>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</si>
  <si>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</si>
  <si>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</si>
  <si>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</si>
  <si>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</si>
  <si>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</si>
  <si>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</si>
  <si>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</si>
  <si>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</si>
  <si>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</si>
  <si>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</si>
  <si>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</si>
  <si>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</si>
  <si>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</si>
  <si>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</si>
  <si>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</si>
  <si>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</si>
  <si>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</si>
  <si>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</si>
  <si>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</si>
  <si>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</si>
  <si>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</si>
  <si>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</si>
  <si>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</si>
  <si>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</si>
  <si>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</si>
  <si>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</si>
  <si>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</si>
  <si>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</si>
  <si>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</si>
  <si>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</si>
  <si>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</si>
  <si>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</si>
  <si>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</si>
  <si>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</si>
  <si>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</si>
  <si>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</si>
  <si>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</si>
  <si>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</si>
  <si>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</si>
  <si>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</si>
  <si>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</si>
  <si>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</si>
  <si>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</si>
  <si>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</si>
  <si>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</si>
  <si>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</si>
  <si>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</si>
  <si>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</si>
  <si>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</si>
  <si>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</si>
  <si>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</si>
  <si>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</si>
  <si>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</si>
  <si>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</si>
  <si>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</si>
  <si>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</si>
  <si>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</si>
  <si>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</si>
  <si>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</si>
  <si>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</si>
  <si>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</si>
  <si>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</si>
  <si>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</si>
  <si>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</si>
  <si>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</si>
  <si>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</si>
  <si>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</si>
  <si>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</si>
  <si>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</si>
  <si>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</si>
  <si>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</si>
  <si>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</si>
  <si>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</si>
  <si>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</si>
  <si>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</si>
  <si>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</si>
  <si>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</si>
  <si>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</si>
  <si>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</si>
  <si>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</si>
  <si>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</si>
  <si>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</si>
  <si>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</si>
  <si>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</si>
  <si>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</si>
  <si>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</si>
  <si>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</si>
  <si>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</si>
  <si>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</si>
  <si>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</si>
  <si>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</si>
  <si>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</si>
  <si>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</si>
  <si>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</si>
  <si>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</si>
  <si>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</si>
  <si>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</si>
  <si>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</si>
  <si>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</si>
  <si>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</si>
  <si>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</si>
  <si>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</si>
  <si>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</si>
  <si>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</si>
  <si>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</si>
  <si>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</si>
  <si>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</si>
  <si>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</si>
  <si>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</si>
  <si>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</si>
  <si>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</si>
  <si>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</si>
  <si>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</si>
  <si>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</si>
  <si>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</si>
  <si>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</si>
  <si>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</si>
  <si>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</si>
  <si>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</si>
  <si>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</si>
  <si>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</si>
  <si>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</si>
  <si>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</si>
  <si>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</si>
  <si>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</si>
  <si>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</si>
  <si>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</si>
  <si>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</si>
  <si>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</si>
  <si>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</si>
  <si>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</si>
  <si>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</si>
  <si>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</si>
  <si>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</si>
  <si>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</si>
  <si>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</si>
  <si>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</si>
  <si>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</si>
  <si>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</si>
  <si>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</si>
  <si>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</si>
  <si>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</si>
  <si>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</si>
  <si>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</si>
  <si>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</si>
  <si>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</si>
  <si>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</si>
  <si>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</si>
  <si>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</si>
  <si>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</si>
  <si>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</si>
  <si>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</si>
  <si>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</si>
  <si>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</si>
  <si>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</si>
  <si>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</si>
  <si>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</si>
  <si>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</si>
  <si>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</si>
  <si>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</si>
  <si>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</si>
  <si>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</si>
  <si>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</si>
  <si>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</si>
  <si>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</si>
  <si>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</si>
  <si>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</si>
  <si>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</si>
  <si>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</si>
  <si>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</si>
  <si>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</si>
  <si>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</si>
  <si>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</si>
  <si>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</si>
  <si>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</si>
  <si>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</si>
  <si>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</si>
  <si>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</si>
  <si>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</si>
  <si>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</si>
  <si>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</si>
  <si>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</si>
  <si>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</si>
  <si>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</si>
  <si>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</si>
  <si>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</si>
  <si>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</si>
  <si>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</si>
  <si>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</si>
  <si>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</si>
  <si>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</si>
  <si>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</si>
  <si>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</si>
  <si>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</si>
  <si>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</si>
  <si>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</si>
  <si>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</si>
  <si>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</si>
  <si>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</si>
  <si>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</si>
  <si>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</si>
  <si>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</si>
  <si>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</si>
  <si>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</si>
  <si>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</si>
  <si>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</si>
  <si>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</si>
  <si>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</si>
  <si>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</si>
  <si>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</si>
  <si>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</si>
  <si>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</si>
  <si>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</si>
  <si>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</si>
  <si>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</si>
  <si>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</si>
  <si>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</si>
  <si>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</si>
  <si>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</si>
  <si>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</si>
  <si>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</si>
  <si>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</si>
  <si>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</si>
  <si>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</si>
  <si>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</si>
  <si>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</si>
  <si>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</si>
  <si>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</si>
  <si>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</si>
  <si>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</si>
  <si>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</si>
  <si>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</si>
  <si>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</si>
  <si>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</si>
  <si>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</si>
  <si>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</si>
  <si>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</si>
  <si>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</si>
  <si>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</si>
  <si>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</si>
  <si>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</si>
  <si>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</si>
  <si>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</si>
  <si>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</si>
  <si>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</si>
  <si>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</si>
  <si>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</si>
  <si>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</si>
  <si>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</si>
  <si>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</si>
  <si>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</si>
  <si>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</si>
  <si>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</si>
  <si>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</si>
  <si>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</si>
  <si>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</si>
  <si>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</si>
  <si>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</si>
  <si>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</si>
  <si>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</si>
  <si>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</si>
  <si>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</si>
  <si>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</si>
  <si>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</si>
  <si>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</si>
  <si>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</si>
  <si>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</si>
  <si>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</si>
  <si>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</si>
  <si>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</si>
  <si>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</si>
  <si>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</si>
  <si>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</si>
  <si>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</si>
  <si>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</si>
  <si>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</si>
  <si>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</si>
  <si>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</si>
  <si>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</si>
  <si>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</si>
  <si>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</si>
  <si>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</si>
  <si>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</si>
  <si>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</si>
  <si>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</si>
  <si>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</si>
  <si>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</si>
  <si>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</si>
  <si>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</si>
  <si>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</si>
  <si>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</si>
  <si>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</si>
  <si>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</si>
  <si>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</si>
  <si>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</si>
  <si>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</si>
  <si>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</si>
  <si>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</si>
  <si>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</si>
  <si>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</si>
  <si>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</si>
  <si>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</si>
  <si>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</si>
  <si>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</si>
  <si>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</si>
  <si>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</si>
  <si>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</si>
  <si>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</si>
  <si>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</si>
  <si>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</si>
  <si>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</si>
  <si>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</si>
  <si>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</si>
  <si>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</si>
  <si>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</si>
  <si>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</si>
  <si>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</si>
  <si>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</si>
  <si>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</si>
  <si>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</si>
  <si>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</si>
  <si>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</si>
  <si>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</si>
  <si>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</si>
  <si>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</si>
  <si>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</si>
  <si>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</si>
  <si>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</si>
  <si>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</si>
  <si>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</si>
  <si>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</si>
  <si>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</si>
  <si>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</si>
  <si>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</si>
  <si>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</si>
  <si>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</si>
  <si>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</si>
  <si>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</si>
  <si>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</si>
  <si>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</si>
  <si>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</si>
  <si>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</si>
  <si>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</si>
  <si>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</si>
  <si>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</si>
  <si>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</si>
  <si>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</si>
  <si>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</si>
  <si>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</si>
  <si>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</si>
  <si>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</si>
  <si>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</si>
  <si>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</si>
  <si>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</si>
  <si>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</si>
  <si>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</si>
  <si>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</si>
  <si>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</si>
  <si>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</si>
  <si>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</si>
  <si>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</si>
  <si>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</si>
  <si>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</si>
  <si>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</si>
  <si>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</si>
  <si>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</si>
  <si>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</si>
  <si>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</si>
  <si>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</si>
  <si>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</si>
  <si>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</si>
  <si>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</si>
  <si>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</si>
  <si>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</si>
  <si>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</si>
  <si>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</si>
  <si>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</si>
  <si>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</si>
  <si>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</si>
  <si>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</si>
  <si>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</si>
  <si>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</si>
  <si>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</si>
  <si>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</si>
  <si>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</si>
  <si>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</si>
  <si>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</si>
  <si>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</si>
  <si>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</si>
  <si>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</si>
  <si>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</si>
  <si>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</si>
  <si>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</si>
  <si>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</si>
  <si>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</si>
  <si>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</si>
  <si>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</si>
  <si>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</si>
  <si>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</si>
  <si>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</si>
  <si>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</si>
  <si>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</si>
  <si>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</si>
  <si>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</si>
  <si>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</si>
  <si>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</si>
  <si>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</si>
  <si>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</si>
  <si>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</si>
  <si>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</si>
  <si>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</si>
  <si>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</si>
  <si>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</si>
  <si>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</si>
  <si>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</si>
  <si>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</si>
  <si>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</si>
  <si>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</si>
  <si>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</si>
  <si>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</si>
  <si>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</si>
  <si>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</si>
  <si>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</si>
  <si>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</si>
  <si>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</si>
  <si>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</si>
  <si>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</si>
  <si>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</si>
  <si>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</si>
  <si>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</si>
  <si>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</si>
  <si>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</si>
  <si>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</si>
  <si>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</si>
  <si>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</si>
  <si>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</si>
  <si>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</si>
  <si>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</si>
  <si>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</si>
  <si>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</si>
  <si>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</si>
  <si>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</si>
  <si>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</si>
  <si>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</si>
  <si>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</si>
  <si>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</si>
  <si>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</si>
  <si>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</si>
  <si>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</si>
  <si>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</si>
  <si>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</si>
  <si>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</si>
  <si>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</si>
  <si>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</si>
  <si>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</si>
  <si>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</si>
  <si>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</si>
  <si>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</si>
  <si>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</si>
  <si>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</si>
  <si>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</si>
  <si>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</si>
  <si>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</si>
  <si>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</si>
  <si>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</si>
  <si>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</si>
  <si>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</si>
  <si>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</si>
  <si>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</si>
  <si>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</si>
  <si>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</si>
  <si>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</si>
  <si>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</si>
  <si>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</si>
  <si>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</si>
  <si>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</si>
  <si>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</si>
  <si>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</si>
  <si>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</si>
  <si>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</si>
  <si>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</si>
  <si>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</si>
  <si>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</si>
  <si>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</si>
  <si>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</si>
  <si>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</si>
  <si>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</si>
  <si>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</si>
  <si>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</si>
  <si>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</si>
  <si>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</si>
  <si>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</si>
  <si>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</si>
  <si>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</si>
  <si>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</si>
  <si>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</si>
  <si>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</si>
  <si>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</si>
  <si>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</si>
  <si>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</si>
  <si>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</si>
  <si>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</si>
  <si>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</si>
  <si>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</si>
  <si>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</si>
  <si>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</si>
  <si>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</si>
  <si>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</si>
  <si>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</si>
  <si>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</si>
  <si>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</si>
  <si>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</si>
  <si>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</si>
  <si>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</si>
  <si>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</si>
  <si>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</si>
  <si>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</si>
  <si>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</si>
  <si>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</si>
  <si>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</si>
  <si>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</si>
  <si>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</si>
  <si>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</si>
  <si>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</si>
  <si>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</si>
  <si>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</si>
  <si>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</si>
  <si>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</si>
  <si>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</si>
  <si>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</si>
  <si>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</si>
  <si>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</si>
  <si>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</si>
  <si>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</si>
  <si>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</si>
  <si>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</si>
  <si>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</si>
  <si>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</si>
  <si>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</si>
  <si>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</si>
  <si>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</si>
  <si>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</si>
  <si>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</si>
  <si>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</si>
  <si>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</si>
  <si>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</si>
  <si>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</si>
  <si>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</si>
  <si>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</si>
  <si>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</si>
  <si>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</si>
  <si>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</si>
  <si>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</si>
  <si>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</si>
  <si>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</si>
  <si>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</si>
  <si>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</si>
  <si>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</si>
  <si>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</si>
  <si>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</si>
  <si>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</si>
  <si>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</si>
  <si>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</si>
  <si>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</si>
  <si>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</si>
  <si>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</si>
  <si>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</si>
  <si>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</si>
  <si>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</si>
  <si>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</si>
  <si>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</si>
  <si>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</si>
  <si>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</si>
  <si>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</si>
  <si>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</si>
  <si>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</si>
  <si>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</si>
  <si>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</si>
  <si>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</si>
  <si>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</si>
  <si>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</si>
  <si>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</si>
  <si>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</si>
  <si>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</si>
  <si>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</si>
  <si>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</si>
  <si>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</si>
  <si>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</si>
  <si>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</si>
  <si>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</si>
  <si>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</si>
  <si>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</si>
  <si>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</si>
  <si>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</si>
  <si>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</si>
  <si>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</si>
  <si>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</si>
  <si>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</si>
  <si>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</si>
  <si>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</si>
  <si>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</si>
  <si>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</si>
  <si>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</si>
  <si>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</si>
  <si>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</si>
  <si>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</si>
  <si>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</si>
  <si>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</si>
  <si>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</si>
  <si>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</si>
  <si>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</si>
  <si>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</si>
  <si>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</si>
  <si>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</si>
  <si>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</si>
  <si>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</si>
  <si>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</si>
  <si>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</si>
  <si>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</si>
  <si>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</si>
  <si>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</si>
  <si>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</si>
  <si>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</si>
  <si>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</si>
  <si>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</si>
  <si>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</si>
  <si>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</si>
  <si>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</si>
  <si>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</si>
  <si>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</si>
  <si>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</si>
  <si>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</si>
  <si>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</si>
  <si>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</si>
  <si>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</si>
  <si>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</si>
  <si>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</si>
  <si>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</si>
  <si>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</si>
  <si>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</si>
  <si>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</si>
  <si>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</si>
  <si>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</si>
  <si>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</si>
  <si>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</si>
  <si>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</si>
  <si>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</si>
  <si>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</si>
  <si>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</si>
  <si>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</si>
  <si>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</si>
  <si>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</si>
  <si>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</si>
  <si>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</si>
  <si>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</si>
  <si>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</si>
  <si>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</si>
  <si>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</si>
  <si>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</si>
  <si>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</si>
  <si>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</si>
  <si>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</si>
  <si>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</si>
  <si>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</si>
  <si>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</si>
  <si>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</si>
  <si>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</si>
  <si>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</si>
  <si>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</si>
  <si>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</si>
  <si>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</si>
  <si>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</si>
  <si>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</si>
  <si>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</si>
  <si>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</si>
  <si>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</si>
  <si>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</si>
  <si>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</si>
  <si>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</si>
  <si>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</si>
  <si>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</si>
  <si>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</si>
  <si>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</si>
  <si>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</si>
  <si>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</si>
  <si>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</si>
  <si>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</si>
  <si>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</si>
  <si>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</si>
  <si>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</si>
  <si>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</si>
  <si>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</si>
  <si>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</si>
  <si>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</si>
  <si>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</si>
  <si>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</si>
  <si>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</si>
  <si>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</si>
  <si>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</si>
  <si>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</si>
  <si>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</si>
  <si>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</si>
  <si>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</si>
  <si>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</si>
  <si>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</si>
  <si>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</si>
  <si>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</si>
  <si>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</si>
  <si>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</si>
  <si>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</si>
  <si>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</si>
  <si>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</si>
  <si>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</si>
  <si>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</si>
  <si>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</si>
  <si>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</si>
  <si>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</si>
  <si>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</si>
  <si>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</si>
  <si>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</si>
  <si>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</si>
  <si>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</si>
  <si>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</si>
  <si>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</si>
  <si>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</si>
  <si>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</si>
  <si>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</si>
  <si>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</si>
  <si>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</si>
  <si>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</si>
  <si>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</si>
  <si>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</si>
  <si>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</si>
  <si>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</si>
  <si>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</si>
  <si>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</si>
  <si>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</si>
  <si>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</si>
  <si>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</si>
  <si>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</si>
  <si>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</si>
  <si>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</si>
  <si>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</si>
  <si>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</si>
  <si>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</si>
  <si>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</si>
  <si>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</si>
  <si>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</si>
  <si>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</si>
  <si>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</si>
  <si>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</si>
  <si>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</si>
  <si>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</si>
  <si>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</si>
  <si>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</si>
  <si>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</si>
  <si>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</si>
  <si>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</si>
  <si>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</si>
  <si>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</si>
  <si>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</si>
  <si>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</si>
  <si>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</si>
  <si>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</si>
  <si>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</si>
  <si>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</si>
  <si>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</si>
  <si>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</si>
  <si>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</si>
  <si>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</si>
  <si>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</si>
  <si>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</si>
  <si>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</si>
  <si>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</si>
  <si>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</si>
  <si>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</si>
  <si>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</si>
  <si>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</si>
  <si>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</si>
  <si>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</si>
  <si>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</si>
  <si>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</si>
  <si>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</si>
  <si>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</si>
  <si>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</si>
  <si>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</si>
  <si>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</si>
  <si>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</si>
  <si>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</si>
  <si>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</si>
  <si>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</si>
  <si>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</si>
  <si>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</si>
  <si>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</si>
  <si>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</si>
  <si>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</si>
  <si>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</si>
  <si>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</si>
  <si>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</si>
  <si>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</si>
  <si>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</si>
  <si>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</si>
  <si>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</si>
  <si>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</si>
  <si>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</si>
  <si>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</si>
  <si>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</si>
  <si>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</si>
  <si>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</si>
  <si>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</si>
  <si>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</si>
  <si>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</si>
  <si>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</si>
  <si>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</si>
  <si>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</si>
  <si>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</si>
  <si>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</si>
  <si>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</si>
  <si>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</si>
  <si>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</si>
  <si>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</si>
  <si>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</si>
  <si>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</si>
  <si>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</si>
  <si>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</si>
  <si>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</si>
  <si>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</si>
  <si>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</si>
  <si>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</si>
  <si>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</si>
  <si>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</si>
  <si>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</si>
  <si>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</si>
  <si>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</si>
  <si>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</si>
  <si>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</si>
  <si>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</si>
  <si>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</si>
  <si>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</si>
  <si>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</si>
  <si>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</si>
  <si>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</si>
  <si>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</si>
  <si>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</si>
  <si>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</si>
  <si>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</si>
  <si>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</si>
  <si>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</si>
  <si>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</si>
  <si>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</si>
  <si>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</si>
  <si>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</si>
  <si>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</si>
  <si>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</si>
  <si>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</si>
  <si>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</si>
  <si>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</si>
  <si>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</si>
  <si>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</si>
  <si>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</si>
  <si>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</si>
  <si>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</si>
  <si>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</si>
  <si>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</si>
  <si>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</si>
  <si>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</si>
  <si>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</si>
  <si>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</si>
  <si>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</si>
  <si>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</si>
  <si>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</si>
  <si>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</si>
  <si>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</si>
  <si>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</si>
  <si>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</si>
  <si>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</si>
  <si>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</si>
  <si>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</si>
  <si>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</si>
  <si>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</si>
  <si>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</si>
  <si>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</si>
  <si>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</si>
  <si>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</si>
  <si>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</si>
  <si>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</si>
  <si>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</si>
  <si>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</si>
  <si>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</si>
  <si>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</si>
  <si>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</si>
  <si>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</si>
  <si>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</si>
  <si>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</si>
  <si>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</si>
  <si>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</si>
  <si>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</si>
  <si>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</si>
  <si>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</si>
  <si>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</si>
  <si>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</si>
  <si>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</si>
  <si>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</si>
  <si>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</si>
  <si>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</si>
  <si>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</si>
  <si>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</si>
  <si>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</si>
  <si>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</si>
  <si>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</si>
  <si>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</si>
  <si>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</si>
  <si>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</si>
  <si>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</si>
  <si>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</si>
  <si>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</si>
  <si>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</si>
  <si>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</si>
  <si>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</si>
  <si>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</si>
  <si>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</si>
  <si>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</si>
  <si>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</si>
  <si>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</si>
  <si>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</si>
  <si>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</si>
  <si>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</si>
  <si>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</si>
  <si>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</si>
  <si>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</si>
  <si>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</si>
  <si>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</si>
  <si>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</si>
  <si>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</si>
  <si>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</si>
  <si>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</si>
  <si>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</si>
  <si>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</si>
  <si>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</si>
  <si>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</si>
  <si>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</si>
  <si>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</si>
  <si>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</si>
  <si>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</si>
  <si>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</si>
  <si>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</si>
  <si>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</si>
  <si>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</si>
  <si>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</si>
  <si>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</si>
  <si>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</si>
  <si>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</si>
  <si>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</si>
  <si>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</si>
  <si>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</si>
  <si>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</si>
  <si>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</si>
  <si>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</si>
  <si>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</si>
  <si>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</si>
  <si>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</si>
  <si>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</si>
  <si>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</si>
  <si>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</si>
  <si>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</si>
  <si>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</si>
  <si>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</si>
  <si>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</si>
  <si>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</si>
  <si>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</si>
  <si>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</si>
  <si>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</si>
  <si>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</si>
  <si>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</si>
  <si>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</si>
  <si>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</si>
  <si>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</si>
  <si>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</si>
  <si>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</si>
  <si>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</si>
  <si>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</si>
  <si>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</si>
  <si>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</si>
  <si>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</si>
  <si>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</si>
  <si>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</si>
  <si>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</si>
  <si>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</si>
  <si>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</si>
  <si>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</si>
  <si>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</si>
  <si>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</si>
  <si>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</si>
  <si>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</si>
  <si>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</si>
  <si>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</si>
  <si>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</si>
  <si>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</si>
  <si>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</si>
  <si>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</si>
  <si>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</si>
  <si>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</si>
  <si>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</si>
  <si>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</si>
  <si>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</si>
  <si>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</si>
  <si>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</si>
  <si>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</si>
  <si>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</si>
  <si>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</si>
  <si>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</si>
  <si>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</si>
  <si>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</si>
  <si>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</si>
  <si>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</si>
  <si>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</si>
  <si>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</si>
  <si>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</si>
  <si>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</si>
  <si>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</si>
  <si>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</si>
  <si>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</si>
  <si>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</si>
  <si>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</si>
  <si>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</si>
  <si>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</si>
  <si>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</si>
  <si>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</si>
  <si>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</si>
  <si>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</si>
  <si>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</si>
  <si>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</si>
  <si>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</si>
  <si>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</si>
  <si>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</si>
  <si>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</si>
  <si>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</si>
  <si>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</si>
  <si>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</si>
  <si>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</si>
  <si>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</si>
  <si>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</si>
  <si>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</si>
  <si>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</si>
  <si>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</si>
  <si>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</si>
  <si>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</si>
  <si>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</si>
  <si>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</si>
  <si>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</si>
  <si>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</si>
  <si>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</si>
  <si>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</si>
  <si>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</si>
  <si>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</si>
  <si>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</si>
  <si>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</si>
  <si>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</si>
  <si>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</si>
  <si>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</si>
  <si>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</si>
  <si>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</si>
  <si>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</si>
  <si>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</si>
  <si>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</si>
  <si>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</si>
  <si>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</si>
  <si>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</si>
  <si>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</si>
  <si>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</si>
  <si>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</si>
  <si>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</si>
  <si>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</si>
  <si>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</si>
  <si>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</si>
  <si>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</si>
  <si>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</si>
  <si>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</si>
  <si>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</si>
  <si>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</si>
  <si>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</si>
  <si>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</si>
  <si>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</si>
  <si>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</si>
  <si>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</si>
  <si>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</si>
  <si>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</si>
  <si>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</si>
  <si>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</si>
  <si>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</si>
  <si>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</si>
  <si>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</si>
  <si>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</si>
  <si>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</si>
  <si>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</si>
  <si>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</si>
  <si>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</si>
  <si>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</si>
  <si>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</si>
  <si>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</si>
  <si>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</si>
  <si>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</si>
  <si>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</si>
  <si>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</si>
  <si>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</si>
  <si>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</si>
  <si>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</si>
  <si>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</si>
  <si>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</si>
  <si>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</si>
  <si>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</si>
  <si>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</si>
  <si>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</si>
  <si>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</si>
  <si>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</si>
  <si>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</si>
  <si>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</si>
  <si>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</si>
  <si>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</si>
  <si>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</si>
  <si>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</si>
  <si>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</si>
  <si>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</si>
  <si>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</si>
  <si>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</si>
  <si>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</si>
  <si>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</si>
  <si>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</si>
  <si>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</si>
  <si>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</si>
  <si>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</si>
  <si>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</si>
  <si>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</si>
  <si>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</si>
  <si>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</si>
  <si>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</si>
  <si>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</si>
  <si>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</si>
  <si>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</si>
  <si>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</si>
  <si>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</si>
  <si>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</si>
  <si>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</si>
  <si>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</si>
  <si>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</si>
  <si>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</si>
  <si>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</si>
  <si>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</si>
  <si>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</si>
  <si>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</si>
  <si>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</si>
  <si>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</si>
  <si>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</si>
  <si>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</si>
  <si>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</si>
  <si>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</si>
  <si>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</si>
  <si>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</si>
  <si>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</si>
  <si>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</si>
  <si>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</si>
  <si>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</si>
  <si>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</si>
  <si>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</si>
  <si>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</si>
  <si>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</si>
  <si>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</si>
  <si>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</si>
  <si>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</si>
  <si>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</si>
  <si>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</si>
  <si>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</si>
  <si>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</si>
  <si>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</si>
  <si>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</si>
  <si>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</si>
  <si>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</si>
  <si>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</si>
  <si>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</si>
  <si>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</si>
  <si>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</si>
  <si>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</si>
  <si>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</si>
  <si>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</si>
  <si>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</si>
  <si>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</si>
  <si>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</si>
  <si>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</si>
  <si>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</si>
  <si>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</si>
  <si>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</si>
  <si>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</si>
  <si>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</si>
  <si>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</si>
  <si>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</si>
  <si>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</si>
  <si>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</si>
  <si>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</si>
  <si>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</si>
  <si>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</si>
  <si>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</si>
  <si>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</si>
  <si>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</si>
  <si>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</si>
  <si>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</si>
  <si>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</si>
  <si>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</si>
  <si>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</si>
  <si>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</si>
  <si>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</si>
  <si>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</si>
  <si>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</si>
  <si>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</si>
  <si>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</si>
  <si>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</si>
  <si>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</si>
  <si>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</si>
  <si>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</si>
  <si>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</si>
  <si>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</si>
  <si>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</si>
  <si>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</si>
  <si>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</si>
  <si>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</si>
  <si>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</si>
  <si>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</si>
  <si>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</si>
  <si>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</si>
  <si>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</si>
  <si>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</si>
  <si>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</si>
  <si>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</si>
  <si>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</si>
  <si>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</si>
  <si>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</si>
  <si>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</si>
  <si>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</si>
  <si>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</si>
  <si>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</si>
  <si>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</si>
  <si>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</si>
  <si>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</si>
  <si>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</si>
  <si>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</si>
  <si>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</si>
  <si>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</si>
  <si>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</si>
  <si>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</si>
  <si>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</si>
  <si>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</si>
  <si>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</si>
  <si>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</si>
  <si>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</si>
  <si>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</si>
  <si>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</si>
  <si>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</si>
  <si>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</si>
  <si>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</si>
  <si>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</si>
  <si>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</si>
  <si>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</si>
  <si>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</si>
  <si>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</si>
  <si>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</si>
  <si>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</si>
  <si>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</si>
  <si>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</si>
  <si>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</si>
  <si>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</si>
  <si>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</si>
  <si>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</si>
  <si>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</si>
  <si>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</si>
  <si>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</si>
  <si>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</si>
  <si>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</si>
  <si>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</si>
  <si>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</si>
  <si>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</si>
  <si>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</si>
  <si>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</si>
  <si>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</si>
  <si>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</si>
  <si>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</si>
  <si>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</si>
  <si>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</si>
  <si>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</si>
  <si>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</si>
  <si>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</si>
  <si>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</si>
  <si>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</si>
  <si>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</si>
  <si>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</si>
  <si>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</si>
  <si>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</si>
  <si>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</si>
  <si>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</si>
  <si>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</si>
  <si>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</si>
  <si>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</si>
  <si>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</si>
  <si>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</si>
  <si>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</si>
  <si>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</si>
  <si>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</si>
  <si>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</si>
  <si>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</si>
  <si>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</si>
  <si>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</si>
  <si>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</si>
  <si>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</si>
  <si>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</si>
  <si>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</si>
  <si>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</si>
  <si>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</si>
  <si>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</si>
  <si>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</si>
  <si>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</si>
  <si>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</si>
  <si>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</si>
  <si>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</si>
  <si>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</si>
  <si>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</si>
  <si>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</si>
  <si>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</si>
  <si>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</si>
  <si>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</si>
  <si>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</si>
  <si>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</si>
  <si>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</si>
  <si>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</si>
  <si>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</si>
  <si>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</si>
  <si>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</si>
  <si>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</si>
  <si>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</si>
  <si>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</si>
  <si>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</si>
  <si>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</si>
  <si>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</si>
  <si>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</si>
  <si>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</si>
  <si>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</si>
  <si>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</si>
  <si>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</si>
  <si>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</si>
  <si>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</si>
  <si>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</si>
  <si>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</si>
  <si>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</si>
  <si>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</si>
  <si>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</si>
  <si>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</si>
  <si>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</si>
  <si>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</si>
  <si>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</si>
  <si>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</si>
  <si>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</si>
  <si>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</si>
  <si>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</si>
  <si>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</si>
  <si>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</si>
  <si>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</si>
  <si>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</si>
  <si>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</si>
  <si>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</si>
  <si>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</si>
  <si>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</si>
  <si>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</si>
  <si>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</si>
  <si>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</si>
  <si>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</si>
  <si>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</si>
  <si>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</si>
  <si>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</si>
  <si>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</si>
  <si>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</si>
  <si>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</si>
  <si>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</si>
  <si>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</si>
  <si>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</si>
  <si>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</si>
  <si>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</si>
  <si>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</si>
  <si>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</si>
  <si>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</si>
  <si>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</si>
  <si>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</si>
  <si>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</si>
  <si>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</si>
  <si>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</si>
  <si>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</si>
  <si>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</si>
  <si>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</si>
  <si>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</si>
  <si>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</si>
  <si>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</si>
  <si>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</si>
  <si>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</si>
  <si>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</si>
  <si>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</si>
  <si>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</si>
  <si>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</si>
  <si>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</si>
  <si>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</si>
  <si>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</si>
  <si>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</si>
  <si>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</si>
  <si>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</si>
  <si>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</si>
  <si>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</si>
  <si>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</si>
  <si>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</si>
  <si>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</si>
  <si>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</si>
  <si>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</si>
  <si>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</si>
  <si>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</si>
  <si>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</si>
  <si>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</si>
  <si>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</si>
  <si>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</si>
  <si>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</si>
  <si>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</si>
  <si>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</si>
  <si>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</si>
  <si>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</si>
  <si>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</si>
  <si>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</si>
  <si>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</si>
  <si>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</si>
  <si>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</si>
  <si>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</si>
  <si>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</si>
  <si>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</si>
  <si>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</si>
  <si>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</si>
  <si>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</si>
  <si>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</si>
  <si>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</si>
  <si>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</si>
  <si>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</si>
  <si>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</si>
  <si>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</si>
  <si>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</si>
  <si>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</si>
  <si>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</si>
  <si>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</si>
  <si>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</si>
  <si>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</si>
  <si>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</si>
  <si>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</si>
  <si>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</si>
  <si>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</si>
  <si>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</si>
  <si>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</si>
  <si>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</si>
  <si>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</si>
  <si>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</si>
  <si>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</si>
  <si>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</si>
  <si>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</si>
  <si>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</si>
  <si>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</si>
  <si>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</si>
  <si>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</si>
  <si>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</si>
  <si>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</si>
  <si>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</si>
  <si>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</si>
  <si>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</si>
  <si>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</si>
  <si>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</si>
  <si>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</si>
  <si>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</si>
  <si>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</si>
  <si>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</si>
  <si>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</si>
  <si>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</si>
  <si>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</si>
  <si>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</si>
  <si>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</si>
  <si>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</si>
  <si>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</si>
  <si>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</si>
  <si>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</si>
  <si>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</si>
  <si>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</si>
  <si>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</si>
  <si>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</si>
  <si>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</si>
  <si>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</si>
  <si>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</si>
  <si>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</si>
  <si>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</si>
  <si>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</si>
  <si>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</si>
  <si>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</si>
  <si>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</si>
  <si>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</si>
  <si>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</si>
  <si>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</si>
  <si>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</si>
  <si>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</si>
  <si>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</si>
  <si>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</si>
  <si>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</si>
  <si>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</si>
  <si>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</si>
  <si>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</si>
  <si>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</si>
  <si>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</si>
  <si>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</si>
  <si>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</si>
  <si>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</si>
  <si>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</si>
  <si>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</si>
  <si>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</si>
  <si>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</si>
  <si>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</si>
  <si>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</si>
  <si>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</si>
  <si>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</si>
  <si>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</si>
  <si>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</si>
  <si>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</si>
  <si>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</si>
  <si>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</si>
  <si>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</si>
  <si>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</si>
  <si>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</si>
  <si>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</si>
  <si>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</si>
  <si>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</si>
  <si>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</si>
  <si>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</si>
  <si>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</si>
  <si>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</si>
  <si>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</si>
  <si>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</si>
  <si>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</si>
  <si>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</si>
  <si>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</si>
  <si>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</si>
  <si>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</si>
  <si>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</si>
  <si>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</si>
  <si>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</si>
  <si>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</si>
  <si>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</si>
  <si>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</si>
  <si>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</si>
  <si>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</si>
  <si>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</si>
  <si>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</si>
  <si>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</si>
  <si>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</si>
  <si>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</si>
  <si>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</si>
  <si>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</si>
  <si>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</si>
  <si>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</si>
  <si>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</si>
  <si>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</si>
  <si>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</si>
  <si>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</si>
  <si>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</si>
  <si>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</si>
  <si>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</si>
  <si>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</si>
  <si>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</si>
  <si>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</si>
  <si>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</si>
  <si>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</si>
  <si>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</si>
  <si>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</si>
  <si>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</si>
  <si>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</si>
  <si>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</si>
  <si>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</si>
  <si>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</si>
  <si>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</si>
  <si>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</si>
  <si>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</si>
  <si>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</si>
  <si>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</si>
  <si>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</si>
  <si>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</si>
  <si>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</si>
  <si>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</si>
  <si>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</si>
  <si>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</si>
  <si>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</si>
  <si>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</si>
  <si>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</si>
  <si>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</si>
  <si>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</si>
  <si>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</si>
  <si>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</si>
  <si>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</si>
  <si>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</si>
  <si>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</si>
  <si>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</si>
  <si>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</si>
  <si>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</si>
  <si>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</si>
  <si>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</si>
  <si>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</si>
  <si>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</si>
  <si>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</si>
  <si>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</si>
  <si>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</si>
  <si>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</si>
  <si>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</si>
  <si>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</si>
  <si>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</si>
  <si>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</si>
  <si>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</si>
  <si>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</si>
  <si>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</si>
  <si>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</si>
  <si>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</si>
  <si>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</si>
  <si>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</si>
  <si>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</si>
  <si>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</si>
  <si>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</si>
  <si>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</si>
  <si>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</si>
  <si>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</si>
  <si>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</si>
  <si>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</si>
  <si>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</si>
  <si>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</si>
  <si>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</si>
  <si>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</si>
  <si>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</si>
  <si>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</si>
  <si>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</si>
  <si>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</si>
  <si>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</si>
  <si>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</si>
  <si>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</si>
  <si>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</si>
  <si>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</si>
  <si>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</si>
  <si>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</si>
  <si>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</si>
  <si>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</si>
  <si>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</si>
  <si>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</si>
  <si>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</si>
  <si>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</si>
  <si>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</si>
  <si>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</si>
  <si>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</si>
  <si>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</si>
  <si>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</si>
  <si>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</si>
  <si>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</si>
  <si>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</si>
  <si>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</si>
  <si>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</si>
  <si>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</si>
  <si>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</si>
  <si>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</si>
  <si>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</si>
  <si>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</si>
  <si>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</si>
  <si>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</si>
  <si>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</si>
  <si>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</si>
  <si>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</si>
  <si>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</si>
  <si>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</si>
  <si>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</si>
  <si>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</si>
  <si>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</si>
  <si>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</si>
  <si>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</si>
  <si>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</si>
  <si>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</si>
  <si>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</si>
  <si>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</si>
  <si>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</si>
  <si>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</si>
  <si>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</si>
  <si>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</si>
  <si>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</si>
  <si>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</si>
  <si>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</si>
  <si>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</si>
  <si>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</si>
  <si>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</si>
  <si>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</si>
  <si>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</si>
  <si>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</si>
  <si>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</si>
  <si>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</si>
  <si>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</si>
  <si>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</si>
  <si>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</si>
  <si>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</si>
  <si>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</si>
  <si>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</si>
  <si>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</si>
  <si>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</si>
  <si>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</si>
  <si>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</si>
  <si>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</si>
  <si>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</si>
  <si>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</si>
  <si>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</si>
  <si>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</si>
  <si>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</si>
  <si>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</si>
  <si>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</si>
  <si>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</si>
  <si>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</si>
  <si>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</si>
  <si>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</si>
  <si>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</si>
  <si>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</si>
  <si>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</si>
  <si>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</si>
  <si>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</si>
  <si>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</si>
  <si>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</si>
  <si>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</si>
  <si>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</si>
  <si>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</si>
  <si>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</si>
  <si>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</si>
  <si>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</si>
  <si>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</si>
  <si>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</si>
  <si>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</si>
  <si>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</si>
  <si>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</si>
  <si>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</si>
  <si>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</si>
  <si>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</si>
  <si>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</si>
  <si>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</si>
  <si>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</si>
  <si>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</si>
  <si>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</si>
  <si>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</si>
  <si>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</si>
  <si>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</si>
  <si>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</si>
  <si>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</si>
  <si>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</si>
  <si>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</si>
  <si>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</si>
  <si>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</si>
  <si>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</si>
  <si>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</si>
  <si>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</si>
  <si>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</si>
  <si>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</si>
  <si>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</si>
  <si>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</si>
  <si>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</si>
  <si>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</si>
  <si>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</si>
  <si>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</si>
  <si>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</si>
  <si>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</si>
  <si>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</si>
  <si>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</si>
  <si>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</si>
  <si>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</si>
  <si>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</si>
  <si>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</si>
  <si>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</si>
  <si>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</si>
  <si>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</si>
  <si>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</si>
  <si>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</si>
  <si>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</si>
  <si>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</si>
  <si>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</si>
  <si>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</si>
  <si>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</si>
  <si>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</si>
  <si>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</si>
  <si>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</si>
  <si>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</si>
  <si>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</si>
  <si>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</si>
  <si>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</si>
  <si>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</si>
  <si>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</si>
  <si>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</si>
  <si>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</si>
  <si>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</si>
  <si>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</si>
  <si>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</si>
  <si>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</si>
  <si>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</si>
  <si>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</si>
  <si>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</si>
  <si>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</si>
  <si>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</si>
  <si>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</si>
  <si>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</si>
  <si>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</si>
  <si>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</si>
  <si>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</si>
  <si>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</si>
  <si>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</si>
  <si>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</si>
  <si>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</si>
  <si>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</si>
  <si>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</si>
  <si>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</si>
  <si>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</si>
  <si>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</si>
  <si>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</si>
  <si>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</si>
  <si>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</si>
  <si>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</si>
  <si>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</si>
  <si>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</si>
  <si>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</si>
  <si>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</si>
  <si>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</si>
  <si>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</si>
  <si>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</si>
  <si>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</si>
  <si>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</si>
  <si>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</si>
  <si>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</si>
  <si>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</si>
  <si>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</si>
  <si>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</si>
  <si>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</si>
  <si>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</si>
  <si>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</si>
  <si>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</si>
  <si>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</si>
  <si>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</si>
  <si>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</si>
  <si>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</si>
  <si>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</si>
  <si>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</si>
  <si>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</si>
  <si>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</si>
  <si>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</si>
  <si>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</si>
  <si>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</si>
  <si>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</si>
  <si>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</si>
  <si>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</si>
  <si>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</si>
  <si>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</si>
  <si>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</si>
  <si>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</si>
  <si>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</si>
  <si>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</si>
  <si>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</si>
  <si>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</si>
  <si>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</si>
  <si>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</si>
  <si>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</si>
  <si>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</si>
  <si>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</si>
  <si>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</si>
  <si>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</si>
  <si>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</si>
  <si>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</si>
  <si>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</si>
  <si>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</si>
  <si>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</si>
  <si>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</si>
  <si>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</si>
  <si>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</si>
  <si>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</si>
  <si>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</si>
  <si>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</si>
  <si>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</si>
  <si>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</si>
  <si>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</si>
  <si>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</si>
  <si>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</si>
  <si>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</si>
  <si>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</si>
  <si>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</si>
  <si>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</si>
  <si>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</si>
  <si>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</si>
  <si>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</si>
  <si>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</si>
  <si>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</si>
  <si>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</si>
  <si>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</si>
  <si>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</si>
  <si>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</si>
  <si>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</si>
  <si>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</si>
  <si>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</si>
  <si>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</si>
  <si>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</si>
  <si>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</si>
  <si>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</si>
  <si>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</si>
  <si>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</si>
  <si>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</si>
  <si>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</si>
  <si>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</si>
  <si>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</si>
  <si>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</si>
  <si>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</si>
  <si>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</si>
  <si>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</si>
  <si>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</si>
  <si>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</si>
  <si>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</si>
  <si>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</si>
  <si>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</si>
  <si>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</si>
  <si>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</si>
  <si>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</si>
  <si>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</si>
  <si>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</si>
  <si>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</si>
  <si>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</si>
  <si>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</si>
  <si>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</si>
  <si>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</si>
  <si>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</si>
  <si>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</si>
  <si>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</si>
  <si>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</si>
  <si>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</si>
  <si>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</si>
  <si>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</si>
  <si>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</si>
  <si>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</si>
  <si>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</si>
  <si>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</si>
  <si>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</si>
  <si>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</si>
  <si>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</si>
  <si>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</si>
  <si>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</si>
  <si>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</si>
  <si>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</si>
  <si>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</si>
  <si>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</si>
  <si>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</si>
  <si>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</si>
  <si>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</si>
  <si>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</si>
  <si>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</si>
  <si>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</si>
  <si>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</si>
  <si>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</si>
  <si>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</si>
  <si>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</si>
  <si>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</si>
  <si>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</si>
  <si>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</si>
  <si>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</si>
  <si>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</si>
  <si>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</si>
  <si>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</si>
  <si>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</si>
  <si>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</si>
  <si>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</si>
  <si>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</si>
  <si>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</si>
  <si>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</si>
  <si>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</si>
  <si>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</si>
  <si>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</si>
  <si>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</si>
  <si>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</si>
  <si>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</si>
  <si>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</si>
  <si>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</si>
  <si>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</si>
  <si>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</si>
  <si>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</si>
  <si>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</si>
  <si>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</si>
  <si>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</si>
  <si>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</si>
  <si>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</si>
  <si>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</si>
  <si>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</si>
  <si>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</si>
  <si>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</si>
  <si>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</si>
  <si>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</si>
  <si>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</si>
  <si>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</si>
  <si>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</si>
  <si>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</si>
  <si>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</si>
  <si>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</si>
  <si>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</si>
  <si>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</si>
  <si>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</si>
  <si>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</si>
  <si>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</si>
  <si>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</si>
  <si>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</si>
  <si>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</si>
  <si>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</si>
  <si>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</si>
  <si>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</si>
  <si>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</si>
  <si>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</si>
  <si>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</si>
  <si>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</si>
  <si>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</si>
  <si>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</si>
  <si>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</si>
  <si>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</si>
  <si>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</si>
  <si>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</si>
  <si>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</si>
  <si>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</si>
  <si>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</si>
  <si>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</si>
  <si>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</si>
  <si>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</si>
  <si>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</si>
  <si>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</si>
  <si>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</si>
  <si>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</si>
  <si>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</si>
  <si>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</si>
  <si>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</si>
  <si>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</si>
  <si>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</si>
  <si>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</si>
  <si>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</si>
  <si>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</si>
  <si>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</si>
  <si>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</si>
  <si>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</si>
  <si>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</si>
  <si>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</si>
  <si>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</si>
  <si>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</si>
  <si>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</si>
  <si>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</si>
  <si>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</si>
  <si>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</si>
  <si>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</si>
  <si>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</si>
  <si>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</si>
  <si>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</si>
  <si>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</si>
  <si>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</si>
  <si>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</si>
  <si>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</si>
  <si>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</si>
  <si>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</si>
  <si>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</si>
  <si>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</si>
  <si>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</si>
  <si>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</si>
  <si>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</si>
  <si>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</si>
  <si>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</si>
  <si>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</si>
  <si>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</si>
  <si>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</si>
  <si>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</si>
  <si>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</si>
  <si>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</si>
  <si>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</si>
  <si>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</si>
  <si>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</si>
  <si>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</si>
  <si>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</si>
  <si>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</si>
  <si>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</si>
  <si>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</si>
  <si>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</si>
  <si>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</si>
  <si>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</si>
  <si>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</si>
  <si>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</si>
  <si>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</si>
  <si>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</si>
  <si>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</si>
  <si>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</si>
  <si>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</si>
  <si>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</si>
  <si>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</si>
  <si>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</si>
  <si>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</si>
  <si>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</si>
  <si>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</si>
  <si>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</si>
  <si>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</si>
  <si>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</si>
  <si>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</si>
  <si>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</si>
  <si>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</si>
  <si>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</si>
  <si>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</si>
  <si>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</si>
  <si>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</si>
  <si>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</si>
  <si>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</si>
  <si>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</si>
  <si>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</si>
  <si>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</si>
  <si>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</si>
  <si>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</si>
  <si>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</si>
  <si>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</si>
  <si>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</si>
  <si>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</si>
  <si>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</si>
  <si>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</si>
  <si>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</si>
  <si>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</si>
  <si>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</si>
  <si>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</si>
  <si>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</si>
  <si>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</si>
  <si>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</si>
  <si>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</si>
  <si>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</si>
  <si>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</si>
  <si>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</si>
  <si>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</si>
  <si>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</si>
  <si>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</si>
  <si>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</si>
  <si>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</si>
  <si>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</si>
  <si>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</si>
  <si>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</si>
  <si>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</si>
  <si>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</si>
  <si>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</si>
  <si>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</si>
  <si>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</si>
  <si>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</si>
  <si>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</si>
  <si>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</si>
  <si>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</si>
  <si>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</si>
  <si>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</si>
  <si>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</si>
  <si>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</si>
  <si>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</si>
  <si>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</si>
  <si>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</si>
  <si>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</si>
  <si>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</si>
  <si>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</si>
  <si>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</si>
  <si>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</si>
  <si>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</si>
  <si>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</si>
  <si>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</si>
  <si>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</si>
  <si>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</si>
  <si>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</si>
  <si>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</si>
  <si>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</si>
  <si>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</si>
  <si>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</si>
  <si>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</si>
  <si>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</si>
  <si>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</si>
  <si>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</si>
  <si>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</si>
  <si>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</si>
  <si>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</si>
  <si>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</si>
  <si>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</si>
  <si>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</si>
  <si>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</si>
  <si>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</si>
  <si>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</si>
  <si>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</si>
  <si>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</si>
  <si>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</si>
  <si>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</si>
  <si>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</si>
  <si>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</si>
  <si>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</si>
  <si>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</si>
  <si>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</si>
  <si>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</si>
  <si>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</si>
  <si>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</si>
  <si>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</si>
  <si>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</si>
  <si>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</si>
  <si>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</si>
  <si>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</si>
  <si>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</si>
  <si>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</si>
  <si>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</si>
  <si>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</si>
  <si>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</si>
  <si>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</si>
  <si>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</si>
  <si>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</si>
  <si>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</si>
  <si>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</si>
  <si>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</si>
  <si>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</si>
  <si>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</si>
  <si>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</si>
  <si>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</si>
  <si>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</si>
  <si>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</si>
  <si>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</si>
  <si>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</si>
  <si>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</si>
  <si>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</si>
  <si>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</si>
  <si>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</si>
  <si>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</si>
  <si>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</si>
  <si>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</si>
  <si>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</si>
  <si>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</si>
  <si>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</si>
  <si>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</si>
  <si>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</si>
  <si>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</si>
  <si>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</si>
  <si>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</si>
  <si>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</si>
  <si>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</si>
  <si>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</si>
  <si>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</si>
  <si>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</si>
  <si>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</si>
  <si>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</si>
  <si>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</si>
  <si>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</si>
  <si>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</si>
  <si>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</si>
  <si>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</si>
  <si>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</si>
  <si>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</si>
  <si>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</si>
  <si>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</si>
  <si>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</si>
  <si>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</si>
  <si>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</si>
  <si>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</si>
  <si>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</si>
  <si>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</si>
  <si>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</si>
  <si>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</si>
  <si>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</si>
  <si>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</si>
  <si>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</si>
  <si>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</si>
  <si>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</si>
  <si>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</si>
  <si>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</si>
  <si>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</si>
  <si>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</si>
  <si>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</si>
  <si>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</si>
  <si>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</si>
  <si>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</si>
  <si>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</si>
  <si>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</si>
  <si>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</si>
  <si>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</si>
  <si>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</si>
  <si>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</si>
  <si>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</si>
  <si>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</si>
  <si>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</si>
  <si>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</si>
  <si>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</si>
  <si>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</si>
  <si>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</si>
  <si>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</si>
  <si>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</si>
  <si>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</si>
  <si>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</si>
  <si>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</si>
  <si>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</si>
  <si>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</si>
  <si>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</si>
  <si>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</si>
  <si>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</si>
  <si>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</si>
  <si>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</si>
  <si>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</si>
  <si>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</si>
  <si>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</si>
  <si>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</si>
  <si>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</si>
  <si>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</si>
  <si>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</si>
  <si>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</si>
  <si>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</si>
  <si>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</si>
  <si>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</si>
  <si>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</si>
  <si>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</si>
  <si>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</si>
  <si>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</si>
  <si>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</si>
  <si>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</si>
  <si>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</si>
  <si>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</si>
  <si>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</si>
  <si>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</si>
  <si>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</si>
  <si>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</si>
  <si>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</si>
  <si>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</si>
  <si>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</si>
  <si>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</si>
  <si>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</si>
  <si>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</si>
  <si>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</si>
  <si>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</si>
  <si>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</si>
  <si>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</si>
  <si>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</si>
  <si>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</si>
  <si>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</si>
  <si>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</si>
  <si>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</si>
  <si>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</si>
  <si>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</si>
  <si>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</si>
  <si>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</si>
  <si>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</si>
  <si>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</si>
  <si>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</si>
  <si>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</si>
  <si>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</si>
  <si>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</si>
  <si>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</si>
  <si>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</si>
  <si>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</si>
  <si>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</si>
  <si>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</si>
  <si>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</si>
  <si>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</si>
  <si>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</si>
  <si>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</si>
  <si>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</si>
  <si>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</si>
  <si>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</si>
  <si>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</si>
  <si>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</si>
  <si>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</si>
  <si>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</si>
  <si>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</si>
  <si>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</si>
  <si>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</si>
  <si>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</si>
  <si>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</si>
  <si>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</si>
  <si>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</si>
  <si>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</si>
  <si>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</si>
  <si>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</si>
  <si>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</si>
  <si>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</si>
  <si>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</si>
  <si>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</si>
  <si>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</si>
  <si>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</si>
  <si>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</si>
  <si>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</si>
  <si>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</si>
  <si>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</si>
  <si>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</si>
  <si>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</si>
  <si>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</si>
  <si>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</si>
  <si>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</si>
  <si>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</si>
  <si>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</si>
  <si>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</si>
  <si>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</si>
  <si>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</si>
  <si>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</si>
  <si>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</si>
  <si>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</si>
  <si>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</si>
  <si>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</si>
  <si>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</si>
  <si>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</si>
  <si>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</si>
  <si>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</si>
  <si>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</si>
  <si>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</si>
  <si>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</si>
  <si>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</si>
  <si>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</si>
  <si>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</si>
  <si>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</si>
  <si>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</si>
  <si>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</si>
  <si>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</si>
  <si>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</si>
  <si>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</si>
  <si>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</si>
  <si>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</si>
  <si>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</si>
  <si>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</si>
  <si>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</si>
  <si>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</si>
  <si>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</si>
  <si>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</si>
  <si>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</si>
  <si>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</si>
  <si>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</si>
  <si>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</si>
  <si>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</si>
  <si>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</si>
  <si>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</si>
  <si>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</si>
  <si>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</si>
  <si>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</si>
  <si>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</si>
  <si>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</si>
  <si>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</si>
  <si>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</si>
  <si>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</si>
  <si>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</si>
  <si>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</si>
  <si>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</si>
  <si>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</si>
  <si>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</si>
  <si>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</si>
  <si>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</si>
  <si>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</si>
  <si>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</si>
  <si>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</si>
  <si>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</si>
  <si>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</si>
  <si>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</si>
  <si>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</si>
  <si>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</si>
  <si>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</si>
  <si>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</si>
  <si>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</si>
  <si>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</si>
  <si>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</si>
  <si>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</si>
  <si>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</si>
  <si>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</si>
  <si>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</si>
  <si>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</si>
  <si>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</si>
  <si>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</si>
  <si>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</si>
  <si>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</si>
  <si>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</si>
  <si>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</si>
  <si>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</si>
  <si>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</si>
  <si>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</si>
  <si>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</si>
  <si>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</si>
  <si>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</si>
  <si>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</si>
  <si>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</si>
  <si>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</si>
  <si>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</si>
  <si>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</si>
  <si>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</si>
  <si>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</si>
  <si>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</si>
  <si>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</si>
  <si>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</si>
  <si>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</si>
  <si>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</si>
  <si>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</si>
  <si>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</si>
  <si>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</si>
  <si>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</si>
  <si>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</si>
  <si>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</si>
  <si>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</si>
  <si>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</si>
  <si>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</si>
  <si>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</si>
  <si>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</si>
  <si>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</si>
  <si>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</si>
  <si>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</si>
  <si>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</si>
  <si>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</si>
  <si>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</si>
  <si>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</si>
  <si>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</si>
  <si>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</si>
  <si>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</si>
  <si>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</si>
  <si>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</si>
  <si>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</si>
  <si>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</si>
  <si>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</si>
  <si>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</si>
  <si>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</si>
  <si>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</si>
  <si>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</si>
  <si>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</si>
  <si>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</si>
  <si>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</si>
  <si>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</si>
  <si>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</si>
  <si>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</si>
  <si>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</si>
  <si>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</si>
  <si>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</si>
  <si>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</si>
  <si>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</si>
  <si>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</si>
  <si>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</si>
  <si>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</si>
  <si>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</si>
  <si>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</si>
  <si>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</si>
  <si>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</si>
  <si>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</si>
  <si>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</si>
  <si>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</si>
  <si>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</si>
  <si>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</si>
  <si>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</si>
  <si>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</si>
  <si>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</si>
  <si>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</si>
  <si>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</si>
  <si>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</si>
  <si>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</si>
  <si>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</si>
  <si>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</si>
  <si>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</si>
  <si>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</si>
  <si>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</si>
  <si>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</si>
  <si>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</si>
  <si>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</si>
  <si>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</si>
  <si>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</si>
  <si>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</si>
  <si>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</si>
  <si>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</si>
  <si>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</si>
  <si>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</si>
  <si>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</si>
  <si>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</si>
  <si>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</si>
  <si>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</si>
  <si>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</si>
  <si>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</si>
  <si>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</si>
  <si>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</si>
  <si>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</si>
  <si>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</si>
  <si>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</si>
  <si>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</si>
  <si>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</si>
  <si>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</si>
  <si>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</si>
  <si>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</si>
  <si>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</si>
  <si>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</si>
  <si>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</si>
  <si>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</si>
  <si>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</si>
  <si>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</si>
  <si>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</si>
  <si>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</si>
  <si>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</si>
  <si>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</si>
  <si>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</si>
  <si>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</si>
  <si>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</si>
  <si>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</si>
  <si>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</si>
  <si>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</si>
  <si>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</si>
  <si>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</si>
  <si>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</si>
  <si>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</si>
  <si>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</si>
  <si>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</si>
  <si>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</si>
  <si>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</si>
  <si>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</si>
  <si>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</si>
  <si>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</si>
  <si>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</si>
  <si>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</si>
  <si>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</si>
  <si>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</si>
  <si>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</si>
  <si>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</si>
  <si>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</si>
  <si>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</si>
  <si>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</si>
  <si>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</si>
  <si>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</si>
  <si>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</si>
  <si>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</si>
  <si>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</si>
  <si>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</si>
  <si>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</si>
  <si>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</si>
  <si>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</si>
  <si>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</si>
  <si>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</si>
  <si>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</si>
  <si>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</si>
  <si>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</si>
  <si>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</si>
  <si>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</si>
  <si>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</si>
  <si>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</si>
  <si>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</si>
  <si>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</si>
  <si>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</si>
  <si>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</si>
  <si>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</si>
  <si>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</si>
  <si>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</si>
  <si>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</si>
  <si>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</si>
  <si>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</si>
  <si>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</si>
  <si>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</si>
  <si>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</si>
  <si>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</si>
  <si>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</si>
  <si>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</si>
  <si>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</si>
  <si>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</si>
  <si>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</si>
  <si>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</si>
  <si>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</si>
  <si>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</si>
  <si>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</si>
  <si>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</si>
  <si>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</si>
  <si>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</si>
  <si>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</si>
  <si>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</si>
  <si>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</si>
  <si>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</si>
  <si>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</si>
  <si>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</si>
  <si>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</si>
  <si>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</si>
  <si>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</si>
  <si>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</si>
  <si>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</si>
  <si>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</si>
  <si>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</si>
  <si>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</si>
  <si>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</si>
  <si>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</si>
  <si>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</si>
  <si>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</si>
  <si>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</si>
  <si>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</si>
  <si>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</si>
  <si>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</si>
  <si>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</si>
  <si>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</si>
  <si>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</si>
  <si>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</si>
  <si>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</si>
  <si>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</si>
  <si>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</si>
  <si>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</si>
  <si>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</si>
  <si>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</si>
  <si>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</si>
  <si>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</si>
  <si>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</si>
  <si>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</si>
  <si>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</si>
  <si>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</si>
  <si>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</si>
  <si>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</si>
  <si>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</si>
  <si>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</si>
  <si>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</si>
  <si>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</si>
  <si>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</si>
  <si>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</si>
  <si>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</si>
  <si>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</si>
  <si>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</si>
  <si>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</si>
  <si>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</si>
  <si>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</si>
  <si>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</si>
  <si>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</si>
  <si>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</si>
  <si>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</si>
  <si>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</si>
  <si>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</si>
  <si>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</si>
  <si>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</si>
  <si>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</si>
  <si>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</si>
  <si>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</si>
  <si>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</si>
  <si>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</si>
  <si>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</si>
  <si>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</si>
  <si>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</si>
  <si>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</si>
  <si>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</si>
  <si>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</si>
  <si>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</si>
  <si>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</si>
  <si>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</si>
  <si>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</si>
  <si>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</si>
  <si>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</si>
  <si>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</si>
  <si>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</si>
  <si>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</si>
  <si>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</si>
  <si>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</si>
  <si>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</si>
  <si>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</si>
  <si>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</si>
  <si>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</si>
  <si>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</si>
  <si>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</si>
  <si>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</si>
  <si>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</si>
  <si>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</si>
  <si>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</si>
  <si>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</si>
  <si>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</si>
  <si>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</si>
  <si>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</si>
  <si>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</si>
  <si>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</si>
  <si>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</si>
  <si>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</si>
  <si>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</si>
  <si>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</si>
  <si>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</si>
  <si>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</si>
  <si>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</si>
  <si>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</si>
  <si>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</si>
  <si>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</si>
  <si>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</si>
  <si>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</si>
  <si>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</si>
  <si>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</si>
  <si>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</si>
  <si>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</si>
  <si>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</si>
  <si>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</si>
  <si>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</si>
  <si>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</si>
  <si>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</si>
  <si>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</si>
  <si>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</si>
  <si>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</si>
  <si>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</si>
  <si>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</si>
  <si>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</si>
  <si>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</si>
  <si>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</si>
  <si>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</si>
  <si>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</si>
  <si>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</si>
  <si>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</si>
  <si>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</si>
  <si>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</si>
  <si>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</si>
  <si>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</si>
  <si>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</si>
  <si>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</si>
  <si>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</si>
  <si>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</si>
  <si>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</si>
  <si>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</si>
  <si>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</si>
  <si>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</si>
  <si>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</si>
  <si>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</si>
  <si>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</si>
  <si>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</si>
  <si>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</si>
  <si>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</si>
  <si>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</si>
  <si>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</si>
  <si>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</si>
  <si>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</si>
  <si>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</si>
  <si>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</si>
  <si>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</si>
  <si>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</si>
  <si>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</si>
  <si>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</si>
  <si>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</si>
  <si>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</si>
  <si>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</si>
  <si>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</si>
  <si>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</si>
  <si>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</si>
  <si>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</si>
  <si>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</si>
  <si>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</si>
  <si>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</si>
  <si>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</si>
  <si>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</si>
  <si>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</si>
  <si>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</si>
  <si>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</si>
  <si>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</si>
  <si>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</si>
  <si>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</si>
  <si>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</si>
  <si>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</si>
  <si>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</si>
  <si>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</si>
  <si>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</si>
  <si>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</si>
  <si>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</si>
  <si>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</si>
  <si>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</si>
  <si>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</si>
  <si>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</si>
  <si>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</si>
  <si>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</si>
  <si>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</si>
  <si>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</si>
  <si>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</si>
  <si>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</si>
  <si>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</si>
  <si>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</si>
  <si>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</si>
  <si>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</si>
  <si>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</si>
  <si>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</si>
  <si>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</si>
  <si>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</si>
  <si>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</si>
  <si>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</si>
  <si>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</si>
  <si>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</si>
  <si>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</si>
  <si>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</si>
  <si>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</si>
  <si>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</si>
  <si>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</si>
  <si>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</si>
  <si>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</si>
  <si>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</si>
  <si>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</si>
  <si>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</si>
  <si>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</si>
  <si>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</si>
  <si>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</si>
  <si>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</si>
  <si>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</si>
  <si>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</si>
  <si>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</si>
  <si>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</si>
  <si>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</si>
  <si>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</si>
  <si>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</si>
  <si>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</si>
  <si>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</si>
  <si>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</si>
  <si>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</si>
  <si>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</si>
  <si>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</si>
  <si>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</si>
  <si>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</si>
  <si>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</si>
  <si>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</si>
  <si>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</si>
  <si>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</si>
  <si>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</si>
  <si>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</si>
  <si>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</si>
  <si>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</si>
  <si>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</si>
  <si>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</si>
  <si>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</si>
  <si>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</si>
  <si>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</si>
  <si>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</si>
  <si>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</si>
  <si>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</si>
  <si>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</si>
  <si>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</si>
  <si>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</si>
  <si>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</si>
  <si>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</si>
  <si>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</si>
  <si>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</si>
  <si>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</si>
  <si>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</si>
  <si>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</si>
  <si>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</si>
  <si>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</si>
  <si>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</si>
  <si>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</si>
  <si>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</si>
  <si>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</si>
  <si>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</si>
  <si>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</si>
  <si>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</si>
  <si>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</si>
  <si>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</si>
  <si>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</si>
  <si>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</si>
  <si>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</si>
  <si>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</si>
  <si>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</si>
  <si>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</si>
  <si>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</si>
  <si>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</si>
  <si>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</si>
  <si>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</si>
  <si>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</si>
  <si>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</si>
  <si>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</si>
  <si>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</si>
  <si>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</si>
  <si>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</si>
  <si>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</si>
  <si>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</si>
  <si>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</si>
  <si>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</si>
  <si>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</si>
  <si>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</si>
  <si>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</si>
  <si>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</si>
  <si>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</si>
  <si>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</si>
  <si>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</si>
  <si>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</si>
  <si>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</si>
  <si>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</si>
  <si>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</si>
  <si>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</si>
  <si>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</si>
  <si>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</si>
  <si>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</si>
  <si>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</si>
  <si>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</si>
  <si>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</si>
  <si>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</si>
  <si>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</si>
  <si>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</si>
  <si>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</si>
  <si>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</si>
  <si>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</si>
  <si>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</si>
  <si>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</si>
  <si>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</si>
  <si>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</si>
  <si>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</si>
  <si>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</si>
  <si>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</si>
  <si>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</si>
  <si>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</si>
  <si>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</si>
  <si>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</si>
  <si>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</si>
  <si>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</si>
  <si>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</si>
  <si>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</si>
  <si>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</si>
  <si>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</si>
  <si>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</si>
  <si>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</si>
  <si>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</si>
  <si>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</si>
  <si>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</si>
  <si>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</si>
  <si>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</si>
  <si>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</si>
  <si>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</si>
  <si>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</si>
  <si>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</si>
  <si>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</si>
  <si>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</si>
  <si>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</si>
  <si>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</si>
  <si>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</si>
  <si>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</si>
  <si>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</si>
  <si>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</si>
  <si>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</si>
  <si>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</si>
  <si>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</si>
  <si>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</si>
  <si>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</si>
  <si>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</si>
  <si>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</si>
  <si>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</si>
  <si>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</si>
  <si>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</si>
  <si>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</si>
  <si>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</si>
  <si>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</si>
  <si>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</si>
  <si>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</si>
  <si>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</si>
  <si>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</si>
  <si>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</si>
  <si>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</si>
  <si>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</si>
  <si>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</si>
  <si>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</si>
  <si>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</si>
  <si>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</si>
  <si>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</si>
  <si>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</si>
  <si>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</si>
  <si>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</si>
  <si>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</si>
  <si>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</si>
  <si>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</si>
  <si>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</si>
  <si>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</si>
  <si>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</si>
  <si>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</si>
  <si>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</si>
  <si>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</si>
  <si>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</si>
  <si>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</si>
  <si>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</si>
  <si>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</si>
  <si>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</si>
  <si>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</si>
  <si>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</si>
  <si>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</si>
  <si>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</si>
  <si>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</si>
  <si>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</si>
  <si>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</si>
  <si>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</si>
  <si>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</si>
  <si>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</si>
  <si>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</si>
  <si>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</si>
  <si>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</si>
  <si>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</si>
  <si>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</si>
  <si>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</si>
  <si>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</si>
  <si>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</si>
  <si>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</si>
  <si>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</si>
  <si>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</si>
  <si>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</si>
  <si>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</si>
  <si>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</si>
  <si>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</si>
  <si>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</si>
  <si>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</si>
  <si>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</si>
  <si>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</si>
  <si>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</si>
  <si>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</si>
  <si>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</si>
  <si>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</si>
  <si>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</si>
  <si>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</si>
  <si>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</si>
  <si>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</si>
  <si>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</si>
  <si>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</si>
  <si>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</si>
  <si>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</si>
  <si>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</si>
  <si>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</si>
  <si>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</si>
  <si>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</si>
  <si>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</si>
  <si>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</si>
  <si>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</si>
  <si>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</si>
  <si>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</si>
  <si>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</si>
  <si>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</si>
  <si>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</si>
  <si>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</si>
  <si>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</si>
  <si>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</si>
  <si>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</si>
  <si>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</si>
  <si>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</si>
  <si>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</si>
  <si>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</si>
  <si>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</si>
  <si>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</si>
  <si>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</si>
  <si>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</si>
  <si>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</si>
  <si>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</si>
  <si>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</si>
  <si>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</si>
  <si>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</si>
  <si>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</si>
  <si>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</si>
  <si>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</si>
  <si>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</si>
  <si>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</si>
  <si>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</si>
  <si>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</si>
  <si>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</si>
  <si>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</si>
  <si>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</si>
  <si>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</si>
  <si>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</si>
  <si>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</si>
  <si>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</si>
  <si>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</si>
  <si>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</si>
  <si>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</si>
  <si>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</si>
  <si>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</si>
  <si>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</si>
  <si>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</si>
  <si>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</si>
  <si>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</si>
  <si>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</si>
  <si>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</si>
  <si>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</si>
  <si>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</si>
  <si>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</si>
  <si>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</si>
  <si>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</si>
  <si>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</si>
  <si>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</si>
  <si>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</si>
  <si>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</si>
  <si>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</si>
  <si>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</si>
  <si>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</si>
  <si>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</si>
  <si>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</si>
  <si>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</si>
  <si>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</si>
  <si>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</si>
  <si>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</si>
  <si>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</si>
  <si>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</si>
  <si>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</si>
  <si>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</si>
  <si>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</si>
  <si>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</si>
  <si>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</si>
  <si>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</si>
  <si>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</si>
  <si>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</si>
  <si>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</si>
  <si>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</si>
  <si>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</si>
  <si>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</si>
  <si>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</si>
  <si>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</si>
  <si>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</si>
  <si>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</si>
  <si>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</si>
  <si>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</si>
  <si>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</si>
  <si>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</si>
  <si>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</si>
  <si>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</si>
  <si>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</si>
  <si>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</si>
  <si>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</si>
  <si>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</si>
  <si>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</si>
  <si>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</si>
  <si>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</si>
  <si>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</si>
  <si>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</si>
  <si>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</si>
  <si>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</si>
  <si>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</si>
  <si>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</si>
  <si>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</si>
  <si>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</si>
  <si>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</si>
  <si>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</si>
  <si>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</si>
  <si>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</si>
  <si>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</si>
  <si>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</si>
  <si>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</si>
  <si>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</si>
  <si>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</si>
  <si>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</si>
  <si>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</si>
  <si>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</si>
  <si>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</si>
  <si>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</si>
  <si>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</si>
  <si>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</si>
  <si>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</si>
  <si>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</si>
  <si>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</si>
  <si>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</si>
  <si>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</si>
  <si>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</si>
  <si>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</si>
  <si>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</si>
  <si>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</si>
  <si>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</si>
  <si>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</si>
  <si>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</si>
  <si>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</si>
  <si>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</si>
  <si>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</si>
  <si>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</si>
  <si>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</si>
  <si>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</si>
  <si>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</si>
  <si>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</si>
  <si>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</si>
  <si>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</si>
  <si>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</si>
  <si>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</si>
  <si>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</si>
  <si>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</si>
  <si>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</si>
  <si>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</si>
  <si>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</si>
  <si>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</si>
  <si>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</si>
  <si>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</si>
  <si>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</si>
  <si>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</si>
  <si>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</si>
  <si>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</si>
  <si>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</si>
  <si>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</si>
  <si>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</si>
  <si>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</si>
  <si>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</si>
  <si>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</si>
  <si>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</si>
  <si>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</si>
  <si>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</si>
  <si>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</si>
  <si>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</si>
  <si>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</si>
  <si>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</si>
  <si>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</si>
  <si>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</si>
  <si>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</si>
  <si>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</si>
  <si>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</si>
  <si>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</si>
  <si>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</si>
  <si>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</si>
  <si>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</si>
  <si>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</si>
  <si>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</si>
  <si>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</si>
  <si>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</si>
  <si>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</si>
  <si>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</si>
  <si>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</si>
  <si>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</si>
  <si>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</si>
  <si>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</si>
  <si>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</si>
  <si>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</si>
  <si>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</si>
  <si>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</si>
  <si>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</si>
  <si>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</si>
  <si>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</si>
  <si>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</si>
  <si>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</si>
  <si>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</si>
  <si>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</si>
  <si>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</si>
  <si>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</si>
  <si>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</si>
  <si>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</si>
  <si>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</si>
  <si>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</si>
  <si>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</si>
  <si>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</si>
  <si>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</si>
  <si>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</si>
  <si>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</si>
  <si>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</si>
  <si>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</si>
  <si>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</si>
  <si>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</si>
  <si>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</si>
  <si>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</si>
  <si>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</si>
  <si>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</si>
  <si>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</si>
  <si>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</si>
  <si>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</si>
  <si>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</si>
  <si>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</si>
  <si>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</si>
  <si>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</si>
  <si>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</si>
  <si>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</si>
  <si>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</si>
  <si>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</si>
  <si>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</si>
  <si>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</si>
  <si>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</si>
  <si>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</si>
  <si>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</si>
  <si>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</si>
  <si>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</si>
  <si>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</si>
  <si>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</si>
  <si>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</si>
  <si>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</si>
  <si>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</si>
  <si>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</si>
  <si>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</si>
  <si>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</si>
  <si>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</si>
  <si>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</si>
  <si>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</si>
  <si>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</si>
  <si>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</si>
  <si>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</si>
  <si>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</si>
  <si>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</si>
  <si>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</si>
  <si>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</si>
  <si>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</si>
  <si>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</si>
  <si>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</si>
  <si>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</si>
  <si>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</si>
  <si>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</si>
  <si>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</si>
  <si>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</si>
  <si>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</si>
  <si>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</si>
  <si>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</si>
  <si>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</si>
  <si>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</si>
  <si>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</si>
  <si>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</si>
  <si>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</si>
  <si>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</si>
  <si>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</si>
  <si>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</si>
  <si>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</si>
  <si>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</si>
  <si>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</si>
  <si>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</si>
  <si>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</si>
  <si>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</si>
  <si>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</si>
  <si>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</si>
  <si>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</si>
  <si>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</si>
  <si>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</si>
  <si>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</si>
  <si>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</si>
  <si>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</si>
  <si>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</si>
  <si>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</si>
  <si>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</si>
  <si>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</si>
  <si>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</si>
  <si>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</si>
  <si>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</si>
  <si>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</si>
  <si>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</si>
  <si>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</si>
  <si>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</si>
  <si>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</si>
  <si>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</si>
  <si>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</si>
  <si>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</si>
  <si>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</si>
  <si>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</si>
  <si>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</si>
  <si>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</si>
  <si>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</si>
  <si>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</si>
  <si>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</si>
  <si>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</si>
  <si>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</si>
  <si>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</si>
  <si>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</si>
  <si>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</si>
  <si>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</si>
  <si>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</si>
  <si>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</si>
  <si>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</si>
  <si>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</si>
  <si>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</si>
  <si>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</si>
  <si>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</si>
  <si>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</si>
  <si>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</si>
  <si>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</si>
  <si>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</si>
  <si>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</si>
  <si>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</si>
  <si>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</si>
  <si>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</si>
  <si>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</si>
  <si>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</si>
  <si>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</si>
  <si>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</si>
  <si>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</si>
  <si>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</si>
  <si>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</si>
  <si>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</si>
  <si>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</si>
  <si>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</si>
  <si>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</si>
  <si>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</si>
  <si>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</si>
  <si>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</si>
  <si>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</si>
  <si>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</si>
  <si>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</si>
  <si>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</si>
  <si>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</si>
  <si>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</si>
  <si>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</si>
  <si>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</si>
  <si>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</si>
  <si>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</si>
  <si>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</si>
  <si>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</si>
  <si>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</si>
  <si>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</si>
  <si>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</si>
  <si>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</si>
  <si>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</si>
  <si>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</si>
  <si>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</si>
  <si>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</si>
  <si>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</si>
  <si>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</si>
  <si>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</si>
  <si>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</si>
  <si>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</si>
  <si>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</si>
  <si>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</si>
  <si>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</si>
  <si>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</si>
  <si>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</si>
  <si>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</si>
  <si>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</si>
  <si>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</si>
  <si>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</si>
  <si>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</si>
  <si>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</si>
  <si>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</si>
  <si>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</si>
  <si>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</si>
  <si>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</si>
  <si>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</si>
  <si>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</si>
  <si>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</si>
  <si>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</si>
  <si>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</si>
  <si>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</si>
  <si>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</si>
  <si>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</si>
  <si>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</si>
  <si>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</si>
  <si>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</si>
  <si>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</si>
  <si>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</si>
  <si>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</si>
  <si>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</si>
  <si>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</si>
  <si>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</si>
  <si>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</si>
  <si>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</si>
  <si>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</si>
  <si>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</si>
  <si>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</si>
  <si>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</si>
  <si>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</si>
  <si>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</si>
  <si>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</si>
  <si>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</si>
  <si>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</si>
  <si>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</si>
  <si>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</si>
  <si>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</si>
  <si>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</si>
  <si>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</si>
  <si>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</si>
  <si>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</si>
  <si>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</si>
  <si>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</si>
  <si>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</si>
  <si>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</si>
  <si>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</si>
  <si>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</si>
  <si>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</si>
  <si>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</si>
  <si>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</si>
  <si>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</si>
  <si>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</si>
  <si>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</si>
  <si>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</si>
  <si>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</si>
  <si>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</si>
  <si>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</si>
  <si>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</si>
  <si>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</si>
  <si>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</si>
  <si>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</si>
  <si>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</si>
  <si>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</si>
  <si>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</si>
  <si>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</si>
  <si>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</si>
  <si>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</si>
  <si>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</si>
  <si>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</si>
  <si>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</si>
  <si>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</si>
  <si>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</si>
  <si>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</si>
  <si>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</si>
  <si>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</si>
  <si>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</si>
  <si>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</si>
  <si>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</si>
  <si>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</si>
  <si>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</si>
  <si>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</si>
  <si>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</si>
  <si>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</si>
  <si>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</si>
  <si>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</si>
  <si>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</si>
  <si>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</si>
  <si>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</si>
  <si>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</si>
  <si>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</si>
  <si>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</si>
  <si>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</si>
  <si>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</si>
  <si>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</si>
  <si>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</si>
  <si>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</si>
  <si>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</si>
  <si>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</si>
  <si>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</si>
  <si>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</si>
  <si>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</si>
  <si>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</si>
  <si>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</si>
  <si>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</si>
  <si>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</si>
  <si>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</si>
  <si>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</si>
  <si>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</si>
  <si>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</si>
  <si>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</si>
  <si>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</si>
  <si>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</si>
  <si>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</si>
  <si>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</si>
  <si>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</si>
  <si>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</si>
  <si>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</si>
  <si>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</si>
  <si>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</si>
  <si>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</si>
  <si>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</si>
  <si>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</si>
  <si>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</si>
  <si>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</si>
  <si>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</si>
  <si>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</si>
  <si>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</si>
  <si>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</si>
  <si>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</si>
  <si>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</si>
  <si>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</si>
  <si>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</si>
  <si>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</si>
  <si>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</si>
  <si>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</si>
  <si>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</si>
  <si>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</si>
  <si>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</si>
  <si>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</si>
  <si>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</si>
  <si>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</si>
  <si>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</si>
  <si>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</si>
  <si>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</si>
  <si>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</si>
  <si>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</si>
  <si>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</si>
  <si>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</si>
  <si>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</si>
  <si>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</si>
  <si>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</si>
  <si>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</si>
  <si>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</si>
  <si>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</si>
  <si>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</si>
  <si>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</si>
  <si>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</si>
  <si>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</si>
  <si>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</si>
  <si>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</si>
  <si>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</si>
  <si>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</si>
  <si>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</si>
  <si>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</si>
  <si>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</si>
  <si>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</si>
  <si>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</si>
  <si>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</si>
  <si>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</si>
  <si>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</si>
  <si>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</si>
  <si>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</si>
  <si>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</si>
  <si>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</si>
  <si>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</si>
  <si>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</si>
  <si>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</si>
  <si>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</si>
  <si>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</si>
  <si>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</si>
  <si>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</si>
  <si>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</si>
  <si>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</si>
  <si>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</si>
  <si>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</si>
  <si>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</si>
  <si>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</si>
  <si>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</si>
  <si>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</si>
  <si>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</si>
  <si>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</si>
  <si>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</si>
  <si>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</si>
  <si>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</si>
  <si>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</si>
  <si>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</si>
  <si>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</si>
  <si>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</si>
  <si>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</si>
  <si>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</si>
  <si>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</si>
  <si>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</si>
  <si>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</si>
  <si>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</si>
  <si>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</si>
  <si>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</si>
  <si>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</si>
  <si>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</si>
  <si>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</si>
  <si>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</si>
  <si>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</si>
  <si>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</si>
  <si>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</si>
  <si>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</si>
  <si>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</si>
  <si>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</si>
  <si>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</si>
  <si>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</si>
  <si>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</si>
  <si>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</si>
  <si>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</si>
  <si>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</si>
  <si>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</si>
  <si>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</si>
  <si>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</si>
  <si>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</si>
  <si>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</si>
  <si>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</si>
  <si>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</si>
  <si>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</si>
  <si>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</si>
  <si>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</si>
  <si>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</si>
  <si>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</si>
  <si>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</si>
  <si>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</si>
  <si>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</si>
  <si>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</si>
  <si>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</si>
  <si>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</si>
  <si>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</si>
  <si>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</si>
  <si>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</si>
  <si>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</si>
  <si>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</si>
  <si>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</si>
  <si>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</si>
  <si>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</si>
  <si>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</si>
  <si>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</si>
  <si>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</si>
  <si>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</si>
  <si>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</si>
  <si>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</si>
  <si>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</si>
  <si>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</si>
  <si>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</si>
  <si>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</si>
  <si>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</si>
  <si>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</si>
  <si>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</si>
  <si>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</si>
  <si>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</si>
  <si>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</si>
  <si>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</si>
  <si>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</si>
  <si>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</si>
  <si>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</si>
  <si>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</si>
  <si>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</si>
  <si>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</si>
  <si>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</si>
  <si>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</si>
  <si>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</si>
  <si>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</si>
  <si>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</si>
  <si>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</si>
  <si>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</si>
  <si>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</si>
  <si>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</si>
  <si>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</si>
  <si>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</si>
  <si>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</si>
  <si>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</si>
  <si>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</si>
  <si>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</si>
  <si>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</si>
  <si>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</si>
  <si>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</si>
  <si>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</si>
  <si>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</si>
  <si>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</si>
  <si>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</si>
  <si>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</si>
  <si>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</si>
  <si>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</si>
  <si>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</si>
  <si>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</si>
  <si>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</si>
  <si>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</si>
  <si>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</si>
  <si>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</si>
  <si>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</si>
  <si>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</si>
  <si>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</si>
  <si>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</si>
  <si>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</si>
  <si>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</si>
  <si>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</si>
  <si>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</si>
  <si>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</si>
  <si>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</si>
  <si>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</si>
  <si>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</si>
  <si>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</si>
  <si>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</si>
  <si>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</si>
  <si>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</si>
  <si>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</si>
  <si>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</si>
  <si>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</si>
  <si>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</si>
  <si>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</si>
  <si>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</si>
  <si>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</si>
  <si>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</si>
  <si>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</si>
  <si>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</si>
  <si>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</si>
  <si>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</si>
  <si>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</si>
  <si>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</si>
  <si>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</si>
  <si>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</si>
  <si>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</si>
  <si>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</si>
  <si>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</si>
  <si>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</si>
  <si>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</si>
  <si>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</si>
  <si>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</si>
  <si>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</si>
  <si>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</si>
  <si>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</si>
  <si>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</si>
  <si>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</si>
  <si>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</si>
  <si>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</si>
  <si>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</si>
  <si>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</si>
  <si>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</si>
  <si>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</si>
  <si>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</si>
  <si>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</si>
  <si>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</si>
  <si>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</si>
  <si>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</si>
  <si>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</si>
  <si>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</si>
  <si>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</si>
  <si>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</si>
  <si>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</si>
  <si>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</si>
  <si>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</si>
  <si>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</si>
  <si>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</si>
  <si>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</si>
  <si>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</si>
  <si>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</si>
  <si>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</si>
  <si>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</si>
  <si>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</si>
  <si>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</si>
  <si>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</si>
  <si>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</si>
  <si>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</si>
  <si>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</si>
  <si>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</si>
  <si>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</si>
  <si>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</si>
  <si>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</si>
  <si>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</si>
  <si>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</si>
  <si>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</si>
  <si>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</si>
  <si>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</si>
  <si>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</si>
  <si>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</si>
  <si>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</si>
  <si>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</si>
  <si>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</si>
  <si>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</si>
  <si>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</si>
  <si>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</si>
  <si>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</si>
  <si>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</si>
  <si>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</si>
  <si>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</si>
  <si>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</si>
  <si>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</si>
  <si>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</si>
  <si>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</si>
  <si>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</si>
  <si>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</si>
  <si>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</si>
  <si>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</si>
  <si>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</si>
  <si>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</si>
  <si>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</si>
  <si>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</si>
  <si>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</si>
  <si>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</si>
  <si>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</si>
  <si>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</si>
  <si>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</si>
  <si>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</si>
  <si>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</si>
  <si>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</si>
  <si>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</si>
  <si>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</si>
  <si>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</si>
  <si>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</si>
  <si>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</si>
  <si>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</si>
  <si>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</si>
  <si>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</si>
  <si>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</si>
  <si>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</si>
  <si>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</si>
  <si>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</si>
  <si>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</si>
  <si>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</si>
  <si>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</si>
  <si>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</si>
  <si>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</si>
  <si>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</si>
  <si>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</si>
  <si>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</si>
  <si>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</si>
  <si>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</si>
  <si>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</si>
  <si>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</si>
  <si>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</si>
  <si>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</si>
  <si>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</si>
  <si>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</si>
  <si>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</si>
  <si>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</si>
  <si>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</si>
  <si>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</si>
  <si>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</si>
  <si>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</si>
  <si>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</si>
  <si>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</si>
  <si>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</si>
  <si>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</si>
  <si>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</si>
  <si>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</si>
  <si>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</si>
  <si>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</si>
  <si>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</si>
  <si>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</si>
  <si>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</si>
  <si>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</si>
  <si>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</si>
  <si>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</si>
  <si>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</si>
  <si>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</si>
  <si>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</si>
  <si>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</si>
  <si>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</si>
  <si>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</si>
  <si>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</si>
  <si>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</si>
  <si>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</si>
  <si>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</si>
  <si>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</si>
  <si>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</si>
  <si>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</si>
  <si>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</si>
  <si>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</si>
  <si>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</si>
  <si>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</si>
  <si>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</si>
  <si>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</si>
  <si>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</si>
  <si>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</si>
  <si>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</si>
  <si>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</si>
  <si>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</si>
  <si>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</si>
  <si>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</si>
  <si>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</si>
  <si>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</si>
  <si>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</si>
  <si>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</si>
  <si>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</si>
  <si>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</si>
  <si>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</si>
  <si>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</si>
  <si>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</si>
  <si>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</si>
  <si>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</si>
  <si>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</si>
  <si>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</si>
  <si>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</si>
  <si>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</si>
  <si>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</si>
  <si>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</si>
  <si>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</si>
  <si>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</si>
  <si>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</si>
  <si>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</si>
  <si>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</si>
  <si>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</si>
  <si>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</si>
  <si>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</si>
  <si>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</si>
  <si>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</si>
  <si>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</si>
  <si>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</si>
  <si>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</si>
  <si>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</si>
  <si>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</si>
  <si>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</si>
  <si>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</si>
  <si>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</si>
  <si>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</si>
  <si>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</si>
  <si>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</si>
  <si>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</si>
  <si>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</si>
  <si>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</si>
  <si>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</si>
  <si>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</si>
  <si>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</si>
  <si>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</si>
  <si>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</si>
  <si>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</si>
  <si>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</si>
  <si>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</si>
  <si>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</si>
  <si>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</si>
  <si>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</si>
  <si>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</si>
  <si>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</si>
  <si>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</si>
  <si>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</si>
  <si>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</si>
  <si>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</si>
  <si>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</si>
  <si>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</si>
  <si>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</si>
  <si>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</si>
  <si>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</si>
  <si>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</si>
  <si>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</si>
  <si>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</si>
  <si>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</si>
  <si>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</si>
  <si>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</si>
  <si>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</si>
  <si>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</si>
  <si>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</si>
  <si>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</si>
  <si>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</si>
  <si>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</si>
  <si>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</si>
  <si>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</si>
  <si>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</si>
  <si>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</si>
  <si>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</si>
  <si>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</si>
  <si>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</si>
  <si>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</si>
  <si>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</si>
  <si>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</si>
  <si>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</si>
  <si>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</si>
  <si>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</si>
  <si>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</si>
  <si>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</si>
  <si>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</si>
  <si>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</si>
  <si>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</si>
  <si>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</si>
  <si>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</si>
  <si>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</si>
  <si>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</si>
  <si>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</si>
  <si>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</si>
  <si>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</si>
  <si>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</si>
  <si>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</si>
  <si>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</si>
  <si>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</si>
  <si>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</si>
  <si>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</si>
  <si>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</si>
  <si>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</si>
  <si>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</si>
  <si>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</si>
  <si>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</si>
  <si>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</si>
  <si>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</si>
  <si>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</si>
  <si>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</si>
  <si>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</si>
  <si>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</si>
  <si>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</si>
  <si>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</si>
  <si>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</si>
  <si>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</si>
  <si>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</si>
  <si>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</si>
  <si>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</si>
  <si>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</si>
  <si>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</si>
  <si>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</si>
  <si>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</si>
  <si>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</si>
  <si>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</si>
  <si>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</si>
  <si>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</si>
  <si>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</si>
  <si>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</si>
  <si>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</si>
  <si>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</si>
  <si>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</si>
  <si>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</si>
  <si>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</si>
  <si>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</si>
  <si>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</si>
  <si>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</si>
  <si>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</si>
  <si>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</si>
  <si>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</si>
  <si>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</si>
  <si>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</si>
  <si>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</si>
  <si>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</si>
  <si>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</si>
  <si>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</si>
  <si>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</si>
  <si>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</si>
  <si>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</si>
  <si>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</si>
  <si>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</si>
  <si>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</si>
  <si>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</si>
  <si>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</si>
  <si>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</si>
  <si>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</si>
  <si>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</si>
  <si>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</si>
  <si>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</si>
  <si>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</si>
  <si>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</si>
  <si>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</si>
  <si>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</si>
  <si>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</si>
  <si>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</si>
  <si>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</si>
  <si>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</si>
  <si>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</si>
  <si>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</si>
  <si>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</si>
  <si>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</si>
  <si>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</si>
  <si>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</si>
  <si>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</si>
  <si>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</si>
  <si>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</si>
  <si>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</si>
  <si>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</si>
  <si>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</si>
  <si>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</si>
  <si>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</si>
  <si>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</si>
  <si>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</si>
  <si>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</si>
  <si>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</si>
  <si>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</si>
  <si>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</si>
  <si>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</si>
  <si>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</si>
  <si>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</si>
  <si>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</si>
  <si>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</si>
  <si>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</si>
  <si>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</si>
  <si>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</si>
  <si>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</si>
  <si>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</si>
  <si>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</si>
  <si>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</si>
  <si>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</si>
  <si>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</si>
  <si>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</si>
  <si>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</si>
  <si>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</si>
  <si>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</si>
  <si>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</si>
  <si>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</si>
  <si>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</si>
  <si>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</si>
  <si>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</si>
  <si>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</si>
  <si>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</si>
  <si>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</si>
  <si>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</si>
  <si>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</si>
  <si>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</si>
  <si>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</si>
  <si>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</si>
  <si>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</si>
  <si>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</si>
  <si>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</si>
  <si>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</si>
  <si>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</si>
  <si>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</si>
  <si>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</si>
  <si>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</si>
  <si>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</si>
  <si>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</si>
  <si>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</si>
  <si>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</si>
  <si>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</si>
  <si>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</si>
  <si>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</si>
  <si>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</si>
  <si>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</si>
  <si>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</si>
  <si>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</si>
  <si>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</si>
  <si>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</si>
  <si>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</si>
  <si>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</si>
  <si>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</si>
  <si>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</si>
  <si>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</si>
  <si>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</si>
  <si>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</si>
  <si>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</si>
  <si>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</si>
  <si>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</si>
  <si>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</si>
  <si>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</si>
  <si>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</si>
  <si>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</si>
  <si>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</si>
  <si>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</si>
  <si>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</si>
  <si>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</si>
  <si>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</si>
  <si>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</si>
  <si>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</si>
  <si>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</si>
  <si>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</si>
  <si>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</si>
  <si>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</si>
  <si>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</si>
  <si>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</si>
  <si>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</si>
  <si>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</si>
  <si>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</si>
  <si>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</si>
  <si>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</si>
  <si>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</si>
  <si>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</si>
  <si>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</si>
  <si>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</si>
  <si>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</si>
  <si>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</si>
  <si>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</si>
  <si>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</si>
  <si>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</si>
  <si>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</si>
  <si>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</si>
  <si>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</si>
  <si>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</si>
  <si>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</si>
  <si>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</si>
  <si>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</si>
  <si>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</si>
  <si>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</si>
  <si>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</si>
  <si>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</si>
  <si>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</si>
  <si>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</si>
  <si>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</si>
  <si>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</si>
  <si>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</si>
  <si>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</si>
  <si>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</si>
  <si>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</si>
  <si>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</si>
  <si>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</si>
  <si>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</si>
  <si>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</si>
  <si>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</si>
  <si>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</si>
  <si>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</si>
  <si>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</si>
  <si>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</si>
  <si>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</si>
  <si>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</si>
  <si>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</si>
  <si>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</si>
  <si>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</si>
  <si>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</si>
  <si>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</si>
  <si>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</si>
  <si>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</si>
  <si>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</si>
  <si>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</si>
  <si>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</si>
  <si>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</si>
  <si>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</si>
  <si>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</si>
  <si>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</si>
  <si>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</si>
  <si>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</si>
  <si>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</si>
  <si>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</si>
  <si>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</si>
  <si>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</si>
  <si>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</si>
  <si>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</si>
  <si>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</si>
  <si>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</si>
  <si>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</si>
  <si>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</si>
  <si>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</si>
  <si>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</si>
  <si>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</si>
  <si>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</si>
  <si>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</si>
  <si>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</si>
  <si>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</si>
  <si>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</si>
  <si>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</si>
  <si>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</si>
  <si>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</si>
  <si>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</si>
  <si>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</si>
  <si>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</si>
  <si>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</si>
  <si>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</si>
  <si>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</si>
  <si>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</si>
  <si>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</si>
  <si>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</si>
  <si>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</si>
  <si>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</si>
  <si>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</si>
  <si>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</si>
  <si>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</si>
  <si>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</si>
  <si>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</si>
  <si>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</si>
  <si>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</si>
  <si>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</si>
  <si>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</si>
  <si>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</si>
  <si>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</si>
  <si>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</si>
  <si>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</si>
  <si>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</si>
  <si>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</si>
  <si>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</si>
  <si>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</si>
  <si>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</si>
  <si>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</si>
  <si>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</si>
  <si>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</si>
  <si>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</si>
  <si>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</si>
  <si>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</si>
  <si>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</si>
  <si>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</si>
  <si>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</si>
  <si>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</si>
  <si>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</si>
  <si>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</si>
  <si>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</si>
  <si>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</si>
  <si>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</si>
  <si>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</si>
  <si>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</si>
  <si>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</si>
  <si>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</si>
  <si>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</si>
  <si>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</si>
  <si>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</si>
  <si>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</si>
  <si>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</si>
  <si>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</si>
  <si>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</si>
  <si>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</si>
  <si>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</si>
  <si>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</si>
  <si>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</si>
  <si>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</si>
  <si>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</si>
  <si>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</si>
  <si>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</si>
  <si>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</si>
  <si>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</si>
  <si>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</si>
  <si>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</si>
  <si>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</si>
  <si>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</si>
  <si>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</si>
  <si>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</si>
  <si>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</si>
  <si>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</si>
  <si>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</si>
  <si>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</si>
  <si>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</si>
  <si>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</si>
  <si>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</si>
  <si>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</si>
  <si>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</si>
  <si>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</si>
  <si>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</si>
  <si>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</si>
  <si>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</si>
  <si>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</si>
  <si>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</si>
  <si>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</si>
  <si>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</si>
  <si>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</si>
  <si>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</si>
  <si>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</si>
  <si>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</si>
  <si>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</si>
  <si>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</si>
  <si>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</si>
  <si>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</si>
  <si>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</si>
  <si>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</si>
  <si>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</si>
  <si>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</si>
  <si>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</si>
  <si>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</si>
  <si>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</si>
  <si>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</si>
  <si>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</si>
  <si>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</si>
  <si>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</si>
  <si>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</si>
  <si>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</si>
  <si>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</si>
  <si>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</si>
  <si>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</si>
  <si>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</si>
  <si>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</si>
  <si>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</si>
  <si>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</si>
  <si>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</si>
  <si>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</si>
  <si>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</si>
  <si>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</si>
  <si>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</si>
  <si>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</si>
  <si>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</si>
  <si>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</si>
  <si>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</si>
  <si>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</si>
  <si>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</si>
  <si>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</si>
  <si>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</si>
  <si>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</si>
  <si>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</si>
  <si>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</si>
  <si>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</si>
  <si>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</si>
  <si>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</si>
  <si>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</si>
  <si>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</si>
  <si>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</si>
  <si>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</si>
  <si>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</si>
  <si>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</si>
  <si>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</si>
  <si>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</si>
  <si>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</si>
  <si>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</si>
  <si>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</si>
  <si>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</si>
  <si>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</si>
  <si>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</si>
  <si>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</si>
  <si>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</si>
  <si>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</si>
  <si>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</si>
  <si>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</si>
  <si>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</si>
  <si>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</si>
  <si>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</si>
  <si>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</si>
  <si>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</si>
  <si>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</si>
  <si>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</si>
  <si>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</si>
  <si>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</si>
  <si>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</si>
  <si>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</si>
  <si>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</si>
  <si>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</si>
  <si>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</si>
  <si>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</si>
  <si>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</si>
  <si>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</si>
  <si>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</si>
  <si>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</si>
  <si>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</si>
  <si>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</si>
  <si>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</si>
  <si>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</si>
  <si>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</si>
  <si>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</si>
  <si>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</si>
  <si>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</si>
  <si>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</si>
  <si>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</si>
  <si>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</si>
  <si>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</si>
  <si>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</si>
  <si>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</si>
  <si>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</si>
  <si>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</si>
  <si>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</si>
  <si>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</si>
  <si>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</si>
  <si>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</si>
  <si>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</si>
  <si>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</si>
  <si>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</si>
  <si>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</si>
  <si>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</si>
  <si>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</si>
  <si>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</si>
  <si>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</si>
  <si>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</si>
  <si>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</si>
  <si>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</si>
  <si>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</si>
  <si>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</si>
  <si>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</si>
  <si>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</si>
  <si>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</si>
  <si>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</si>
  <si>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</si>
  <si>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</si>
  <si>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</si>
  <si>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</si>
  <si>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</si>
  <si>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</si>
  <si>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</si>
  <si>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</si>
  <si>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</si>
  <si>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</si>
  <si>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</si>
  <si>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</si>
  <si>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</si>
  <si>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</si>
  <si>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</si>
  <si>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</si>
  <si>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</si>
  <si>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</si>
  <si>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</si>
  <si>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</si>
  <si>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</si>
  <si>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</si>
  <si>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</si>
  <si>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</si>
  <si>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</si>
  <si>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</si>
  <si>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</si>
  <si>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</si>
  <si>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</si>
  <si>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</si>
  <si>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</si>
  <si>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</si>
  <si>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</si>
  <si>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</si>
  <si>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</si>
  <si>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</si>
  <si>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</si>
  <si>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</si>
  <si>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</si>
  <si>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</si>
  <si>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</si>
  <si>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</si>
  <si>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</si>
  <si>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</si>
  <si>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</si>
  <si>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</si>
  <si>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</si>
  <si>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</si>
  <si>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</si>
  <si>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</si>
  <si>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</si>
  <si>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</si>
  <si>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</si>
  <si>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</si>
  <si>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</si>
  <si>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</si>
  <si>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</si>
  <si>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</si>
  <si>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</si>
  <si>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</si>
  <si>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</si>
  <si>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</si>
  <si>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</si>
  <si>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</si>
  <si>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</si>
  <si>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</si>
  <si>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</si>
  <si>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</si>
  <si>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</si>
  <si>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</si>
  <si>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</si>
  <si>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</si>
  <si>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</si>
  <si>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</si>
  <si>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</si>
  <si>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</si>
  <si>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</si>
  <si>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</si>
  <si>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</si>
  <si>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</si>
  <si>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</si>
  <si>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</si>
  <si>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</si>
  <si>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</si>
  <si>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</si>
  <si>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</si>
  <si>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</si>
  <si>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</si>
  <si>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</si>
  <si>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</si>
  <si>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</si>
  <si>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</si>
  <si>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</si>
  <si>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</si>
  <si>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</si>
  <si>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</si>
  <si>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</si>
  <si>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</si>
  <si>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</si>
  <si>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</si>
  <si>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</si>
  <si>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</si>
  <si>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</si>
  <si>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</si>
  <si>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</si>
  <si>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</si>
  <si>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</si>
  <si>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</si>
  <si>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</si>
  <si>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</si>
  <si>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</si>
  <si>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</si>
  <si>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</si>
  <si>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</si>
  <si>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</si>
  <si>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</si>
  <si>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</si>
  <si>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</si>
  <si>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</si>
  <si>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</si>
  <si>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</si>
  <si>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</si>
  <si>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</si>
  <si>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</si>
  <si>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</si>
  <si>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</si>
  <si>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</si>
  <si>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</si>
  <si>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</si>
  <si>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</si>
  <si>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</si>
  <si>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</si>
  <si>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</si>
  <si>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</si>
  <si>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</si>
  <si>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</si>
  <si>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</si>
  <si>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</si>
  <si>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</si>
  <si>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</si>
  <si>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</si>
  <si>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</si>
  <si>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</si>
  <si>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</si>
  <si>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</si>
  <si>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</si>
  <si>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</si>
  <si>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</si>
  <si>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</si>
  <si>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</si>
  <si>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</si>
  <si>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</si>
  <si>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</si>
  <si>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</si>
  <si>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</si>
  <si>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</si>
  <si>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</si>
  <si>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</si>
  <si>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</si>
  <si>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</si>
  <si>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</si>
  <si>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</si>
  <si>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</si>
  <si>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</si>
  <si>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</si>
  <si>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</si>
  <si>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</si>
  <si>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</si>
  <si>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</si>
  <si>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</si>
  <si>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</si>
  <si>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</si>
  <si>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</si>
  <si>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</si>
  <si>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</si>
  <si>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</si>
  <si>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</si>
  <si>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</si>
  <si>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</si>
  <si>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</si>
  <si>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</si>
  <si>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</si>
  <si>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</si>
  <si>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</si>
  <si>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</si>
  <si>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</si>
  <si>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</si>
  <si>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</si>
  <si>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</si>
  <si>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</si>
  <si>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</si>
  <si>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</si>
  <si>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</si>
  <si>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</si>
  <si>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</si>
  <si>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</si>
  <si>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</si>
  <si>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</si>
  <si>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</si>
  <si>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</si>
  <si>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</si>
  <si>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</si>
  <si>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</si>
  <si>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</si>
  <si>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</si>
  <si>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</si>
  <si>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</si>
  <si>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</si>
  <si>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</si>
  <si>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</si>
  <si>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</si>
  <si>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</si>
  <si>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</si>
  <si>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</si>
  <si>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</si>
  <si>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</si>
  <si>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</si>
  <si>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</si>
  <si>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</si>
  <si>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</si>
  <si>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</si>
  <si>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</si>
  <si>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</si>
  <si>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</si>
  <si>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</si>
  <si>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</si>
  <si>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</si>
  <si>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</si>
  <si>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</si>
  <si>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</si>
  <si>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</si>
  <si>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</si>
  <si>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</si>
  <si>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</si>
  <si>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</si>
  <si>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</si>
  <si>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</si>
  <si>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</si>
  <si>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</si>
  <si>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</si>
  <si>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</si>
  <si>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</si>
  <si>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</si>
  <si>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</si>
  <si>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</si>
  <si>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</si>
  <si>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</si>
  <si>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</si>
  <si>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</si>
  <si>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</si>
  <si>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</si>
  <si>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</si>
  <si>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</si>
  <si>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</si>
  <si>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</si>
  <si>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</si>
  <si>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</si>
  <si>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</si>
  <si>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</si>
  <si>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</si>
  <si>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</si>
  <si>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</si>
  <si>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</si>
  <si>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</si>
  <si>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</si>
  <si>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</si>
  <si>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</si>
  <si>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</si>
  <si>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</si>
  <si>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</si>
  <si>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</si>
  <si>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</si>
  <si>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</si>
  <si>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</si>
  <si>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</si>
  <si>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</si>
  <si>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</si>
  <si>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</si>
  <si>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</si>
  <si>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</si>
  <si>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</si>
  <si>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</si>
  <si>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</si>
  <si>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</si>
  <si>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</si>
  <si>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</si>
  <si>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</si>
  <si>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</si>
  <si>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</si>
  <si>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</si>
  <si>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</si>
  <si>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</si>
  <si>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</si>
  <si>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</si>
  <si>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</si>
  <si>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</si>
  <si>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</si>
  <si>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</si>
  <si>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</si>
  <si>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</si>
  <si>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</si>
  <si>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</si>
  <si>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</si>
  <si>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</si>
  <si>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</si>
  <si>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</si>
  <si>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</si>
  <si>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</si>
  <si>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</si>
  <si>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</si>
  <si>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</si>
  <si>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</si>
  <si>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</si>
  <si>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</si>
  <si>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</si>
  <si>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</si>
  <si>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</si>
  <si>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</si>
  <si>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</si>
  <si>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</si>
  <si>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</si>
  <si>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</si>
  <si>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</si>
  <si>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</si>
  <si>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</si>
  <si>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</si>
  <si>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</si>
  <si>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</si>
  <si>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</si>
  <si>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</si>
  <si>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</si>
  <si>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</si>
  <si>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</si>
  <si>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</si>
  <si>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</si>
  <si>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</si>
  <si>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</si>
  <si>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</si>
  <si>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</si>
  <si>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</si>
  <si>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</si>
  <si>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</si>
  <si>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</si>
  <si>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</si>
  <si>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</si>
  <si>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</si>
  <si>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</si>
  <si>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</si>
  <si>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</si>
  <si>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</si>
  <si>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</si>
  <si>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</si>
  <si>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</si>
  <si>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</si>
  <si>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</si>
  <si>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</si>
  <si>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</si>
  <si>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</si>
  <si>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</si>
  <si>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</si>
  <si>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</si>
  <si>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</si>
  <si>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</si>
  <si>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</si>
  <si>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</si>
  <si>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</si>
  <si>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</si>
  <si>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</si>
  <si>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</si>
  <si>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</si>
  <si>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</si>
  <si>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</si>
  <si>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</si>
  <si>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</si>
  <si>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</si>
  <si>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</si>
  <si>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</si>
  <si>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</si>
  <si>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</si>
  <si>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</si>
  <si>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</si>
  <si>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</si>
  <si>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</si>
  <si>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</si>
  <si>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</si>
  <si>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</si>
  <si>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</si>
  <si>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</si>
  <si>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</si>
  <si>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</si>
  <si>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</si>
  <si>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</si>
  <si>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</si>
  <si>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</si>
  <si>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</si>
  <si>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</si>
  <si>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</si>
  <si>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</si>
  <si>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</si>
  <si>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</si>
  <si>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</si>
  <si>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</si>
  <si>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</si>
  <si>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</si>
  <si>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</si>
  <si>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</si>
  <si>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</si>
  <si>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</si>
  <si>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</si>
  <si>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</si>
  <si>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</si>
  <si>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</si>
  <si>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</si>
  <si>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</si>
  <si>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</si>
  <si>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</si>
  <si>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</si>
  <si>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</si>
  <si>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</si>
  <si>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</si>
  <si>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</si>
  <si>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</si>
  <si>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</si>
  <si>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</si>
  <si>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</si>
  <si>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</si>
  <si>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</si>
  <si>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</si>
  <si>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</si>
  <si>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</si>
  <si>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</si>
  <si>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</si>
  <si>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</si>
  <si>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</si>
  <si>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</si>
  <si>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</si>
  <si>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</si>
  <si>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</si>
  <si>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</si>
  <si>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</si>
  <si>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</si>
  <si>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</si>
  <si>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</si>
  <si>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</si>
  <si>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</si>
  <si>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</si>
  <si>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</si>
  <si>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</si>
  <si>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</si>
  <si>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</si>
  <si>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</si>
  <si>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</si>
  <si>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</si>
  <si>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</si>
  <si>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</si>
  <si>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</si>
  <si>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</si>
  <si>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</si>
  <si>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</si>
  <si>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</si>
  <si>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</si>
  <si>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</si>
  <si>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</si>
  <si>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</si>
  <si>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</si>
  <si>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</si>
  <si>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</si>
  <si>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</si>
  <si>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</si>
  <si>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</si>
  <si>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</si>
  <si>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</si>
  <si>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</si>
  <si>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</si>
  <si>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</si>
  <si>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</si>
  <si>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</si>
  <si>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</si>
  <si>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</si>
  <si>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</si>
  <si>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</si>
  <si>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</si>
  <si>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</si>
  <si>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</si>
  <si>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</si>
  <si>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</si>
  <si>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</si>
  <si>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</si>
  <si>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</si>
  <si>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</si>
  <si>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</si>
  <si>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</si>
  <si>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</si>
  <si>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</si>
  <si>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</si>
  <si>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</si>
  <si>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</si>
  <si>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</si>
  <si>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</si>
  <si>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</si>
  <si>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</si>
  <si>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</si>
  <si>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</si>
  <si>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</si>
  <si>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</si>
  <si>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</si>
  <si>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</si>
  <si>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</si>
  <si>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</si>
  <si>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</si>
  <si>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</si>
  <si>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</si>
  <si>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</si>
  <si>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</si>
  <si>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</si>
  <si>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</si>
  <si>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</si>
  <si>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</si>
  <si>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</si>
  <si>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</si>
  <si>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</si>
  <si>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</si>
  <si>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</si>
  <si>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</si>
  <si>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</si>
  <si>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</si>
  <si>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</si>
  <si>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</si>
  <si>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</si>
  <si>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</si>
  <si>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</si>
  <si>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</si>
  <si>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</si>
  <si>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</si>
  <si>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</si>
  <si>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</si>
  <si>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</si>
  <si>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</si>
  <si>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</si>
  <si>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</si>
  <si>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</si>
  <si>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</si>
  <si>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</si>
  <si>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</si>
  <si>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</si>
  <si>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</si>
  <si>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</si>
  <si>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</si>
  <si>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</si>
  <si>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</si>
  <si>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</si>
  <si>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</si>
  <si>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</si>
  <si>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</si>
  <si>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</si>
  <si>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</si>
  <si>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</si>
  <si>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</si>
  <si>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</si>
  <si>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</si>
  <si>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</si>
  <si>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</si>
  <si>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</si>
  <si>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</si>
  <si>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</si>
  <si>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</si>
  <si>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</si>
  <si>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</si>
  <si>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</si>
  <si>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</si>
  <si>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</si>
  <si>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</si>
  <si>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</si>
  <si>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</si>
  <si>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</si>
  <si>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</si>
  <si>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</si>
  <si>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</si>
  <si>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</si>
  <si>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</si>
  <si>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</si>
  <si>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</si>
  <si>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</si>
  <si>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</si>
  <si>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</si>
  <si>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</si>
  <si>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</si>
  <si>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</si>
  <si>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</si>
  <si>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</si>
  <si>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</si>
  <si>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</si>
  <si>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</si>
  <si>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</si>
  <si>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</si>
  <si>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</si>
  <si>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</si>
  <si>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</si>
  <si>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</si>
  <si>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</si>
  <si>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</si>
  <si>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</si>
  <si>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</si>
  <si>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</si>
  <si>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</si>
  <si>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</si>
  <si>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</si>
  <si>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</si>
  <si>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</si>
  <si>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</si>
  <si>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</si>
  <si>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</si>
  <si>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</si>
  <si>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</si>
  <si>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</si>
  <si>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</si>
  <si>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</si>
  <si>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</si>
  <si>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</si>
  <si>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</si>
  <si>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</si>
  <si>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</si>
  <si>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</si>
  <si>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</si>
  <si>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</si>
  <si>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</si>
  <si>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</si>
  <si>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</si>
  <si>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</si>
  <si>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</si>
  <si>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</si>
  <si>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</si>
  <si>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</si>
  <si>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</si>
  <si>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</si>
  <si>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</si>
  <si>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</si>
  <si>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</si>
  <si>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</si>
  <si>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</si>
  <si>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</si>
  <si>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</si>
  <si>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</si>
  <si>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</si>
  <si>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</si>
  <si>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</si>
  <si>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</si>
  <si>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</si>
  <si>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</si>
  <si>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</si>
  <si>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</si>
  <si>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</si>
  <si>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</si>
  <si>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</si>
  <si>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</si>
  <si>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</si>
  <si>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</si>
  <si>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</si>
  <si>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</si>
  <si>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</si>
  <si>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</si>
  <si>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</si>
  <si>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</si>
  <si>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</si>
  <si>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</si>
  <si>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</si>
  <si>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</si>
  <si>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</si>
  <si>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</si>
  <si>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</si>
  <si>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</si>
  <si>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</si>
  <si>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</si>
  <si>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</si>
  <si>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</si>
  <si>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</si>
  <si>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</si>
  <si>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</si>
  <si>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</si>
  <si>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</si>
  <si>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</si>
  <si>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</si>
  <si>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</si>
  <si>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</si>
  <si>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</si>
  <si>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</si>
  <si>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</si>
  <si>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</si>
  <si>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</si>
  <si>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</si>
  <si>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</si>
  <si>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</si>
  <si>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</si>
  <si>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</si>
  <si>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</si>
  <si>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</si>
  <si>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</si>
  <si>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</si>
  <si>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</si>
  <si>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</si>
  <si>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</si>
  <si>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</si>
  <si>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</si>
  <si>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</si>
  <si>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</si>
  <si>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</si>
  <si>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</si>
  <si>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</si>
  <si>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</si>
  <si>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</si>
  <si>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</si>
  <si>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</si>
  <si>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</si>
  <si>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</si>
  <si>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</si>
  <si>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</si>
  <si>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</si>
  <si>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</si>
  <si>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</si>
  <si>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</si>
  <si>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</si>
  <si>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</si>
  <si>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</si>
  <si>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</si>
  <si>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</si>
  <si>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</si>
  <si>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</si>
  <si>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</si>
  <si>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</si>
  <si>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</si>
  <si>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</si>
  <si>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</si>
  <si>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</si>
  <si>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</si>
  <si>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</si>
  <si>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</si>
  <si>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</si>
  <si>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</si>
  <si>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</si>
  <si>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</si>
  <si>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</si>
  <si>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</si>
  <si>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</si>
  <si>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</si>
  <si>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</si>
  <si>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</si>
  <si>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</si>
  <si>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</si>
  <si>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</si>
  <si>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</si>
  <si>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</si>
  <si>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</si>
  <si>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</si>
  <si>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</si>
  <si>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</si>
  <si>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</si>
  <si>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</si>
  <si>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</si>
  <si>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</si>
  <si>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</si>
  <si>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</si>
  <si>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</si>
  <si>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</si>
  <si>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</si>
  <si>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</si>
  <si>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</si>
  <si>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</si>
  <si>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</si>
  <si>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</si>
  <si>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</si>
  <si>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</si>
  <si>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</si>
  <si>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</si>
  <si>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</si>
  <si>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</si>
  <si>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</si>
  <si>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</si>
  <si>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</si>
  <si>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</si>
  <si>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</si>
  <si>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</si>
  <si>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</si>
  <si>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</si>
  <si>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</si>
  <si>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</si>
  <si>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</si>
  <si>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</si>
  <si>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</si>
  <si>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</si>
  <si>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</si>
  <si>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</si>
  <si>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</si>
  <si>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</si>
  <si>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</si>
  <si>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</si>
  <si>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</si>
  <si>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</si>
  <si>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</si>
  <si>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</si>
  <si>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</si>
  <si>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</si>
  <si>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</si>
  <si>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</si>
  <si>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</si>
  <si>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</si>
  <si>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</si>
  <si>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</si>
  <si>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</si>
  <si>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</si>
  <si>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</si>
  <si>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</si>
  <si>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</si>
  <si>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</si>
  <si>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</si>
  <si>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</si>
  <si>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</si>
  <si>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</si>
  <si>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</si>
  <si>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</si>
  <si>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</si>
  <si>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</si>
  <si>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</si>
  <si>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</si>
  <si>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</si>
  <si>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</si>
  <si>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</si>
  <si>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</si>
  <si>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</si>
  <si>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</si>
  <si>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</si>
  <si>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</si>
  <si>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</si>
  <si>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</si>
  <si>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</si>
  <si>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</si>
  <si>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</si>
  <si>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</si>
  <si>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</si>
  <si>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</si>
  <si>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</si>
  <si>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</si>
  <si>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</si>
  <si>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</si>
  <si>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</si>
  <si>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</si>
  <si>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</si>
  <si>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</si>
  <si>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</si>
  <si>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</si>
  <si>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</si>
  <si>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</si>
  <si>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</si>
  <si>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</si>
  <si>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</si>
  <si>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</si>
  <si>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</si>
  <si>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</si>
  <si>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</si>
  <si>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</si>
  <si>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</si>
  <si>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</si>
  <si>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</si>
  <si>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</si>
  <si>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</si>
  <si>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</si>
  <si>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</si>
  <si>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</si>
  <si>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</si>
  <si>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</si>
  <si>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</si>
  <si>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</si>
  <si>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</si>
  <si>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</si>
  <si>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</si>
  <si>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</si>
  <si>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</si>
  <si>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</si>
  <si>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</si>
  <si>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</si>
  <si>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</si>
  <si>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</si>
  <si>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</si>
  <si>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</si>
  <si>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</si>
  <si>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</si>
  <si>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</si>
  <si>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</si>
  <si>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</si>
  <si>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</si>
  <si>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</si>
  <si>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</si>
  <si>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</si>
  <si>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</si>
  <si>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</si>
  <si>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</si>
  <si>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</si>
  <si>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</si>
  <si>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</si>
  <si>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</si>
  <si>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</si>
  <si>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</si>
  <si>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</si>
  <si>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</si>
  <si>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</si>
  <si>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</si>
  <si>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</si>
  <si>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</si>
  <si>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</si>
  <si>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</si>
  <si>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</si>
  <si>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</si>
  <si>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</si>
  <si>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</si>
  <si>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</si>
  <si>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</si>
  <si>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</si>
  <si>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</si>
  <si>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</si>
  <si>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</si>
  <si>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</si>
  <si>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</si>
  <si>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</si>
  <si>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</si>
  <si>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</si>
  <si>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</si>
  <si>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</si>
  <si>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</si>
  <si>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</si>
  <si>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</si>
  <si>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</si>
  <si>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</si>
  <si>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</si>
  <si>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</si>
  <si>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</si>
  <si>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</si>
  <si>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</si>
  <si>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</si>
  <si>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</si>
  <si>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</si>
  <si>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</si>
  <si>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</si>
  <si>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</si>
  <si>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</si>
  <si>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</si>
  <si>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</si>
  <si>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</si>
  <si>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</si>
  <si>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</si>
  <si>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</si>
  <si>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</si>
  <si>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</si>
  <si>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</si>
  <si>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</si>
  <si>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</si>
  <si>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</si>
  <si>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</si>
  <si>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</si>
  <si>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</si>
  <si>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</si>
  <si>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</si>
  <si>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</si>
  <si>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</si>
  <si>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</si>
  <si>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</si>
  <si>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</si>
  <si>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</si>
  <si>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</si>
  <si>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</si>
  <si>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</si>
  <si>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</si>
  <si>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</si>
  <si>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</si>
  <si>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</si>
  <si>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</si>
  <si>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</si>
  <si>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</si>
  <si>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</si>
  <si>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</si>
  <si>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</si>
  <si>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</si>
  <si>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</si>
  <si>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</si>
  <si>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</si>
  <si>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</si>
  <si>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</si>
  <si>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</si>
  <si>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</si>
  <si>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</si>
  <si>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</si>
  <si>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</si>
  <si>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</si>
  <si>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</si>
  <si>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</si>
  <si>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</si>
  <si>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</si>
  <si>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</si>
  <si>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</si>
  <si>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</si>
  <si>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</si>
  <si>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</si>
  <si>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</si>
  <si>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</si>
  <si>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</si>
  <si>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</si>
  <si>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</si>
  <si>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</si>
  <si>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</si>
  <si>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</si>
  <si>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</si>
  <si>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</si>
  <si>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</si>
  <si>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</si>
  <si>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</si>
  <si>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</si>
  <si>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</si>
  <si>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</si>
  <si>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</si>
  <si>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</si>
  <si>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</si>
  <si>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</si>
  <si>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</si>
  <si>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</si>
  <si>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</si>
  <si>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</si>
  <si>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</si>
  <si>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</si>
  <si>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</si>
  <si>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</si>
  <si>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</si>
  <si>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</si>
  <si>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</si>
  <si>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</si>
  <si>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</si>
  <si>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</si>
  <si>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</si>
  <si>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</si>
  <si>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</si>
  <si>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</si>
  <si>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</si>
  <si>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</si>
  <si>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</si>
  <si>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</si>
  <si>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</si>
  <si>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</si>
  <si>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</si>
  <si>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</si>
  <si>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</si>
  <si>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</si>
  <si>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</si>
  <si>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</si>
  <si>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</si>
  <si>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</si>
  <si>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</si>
  <si>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</si>
  <si>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</si>
  <si>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</si>
  <si>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</si>
  <si>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</si>
  <si>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</si>
  <si>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</si>
  <si>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</si>
  <si>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</si>
  <si>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</si>
  <si>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</si>
  <si>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</si>
  <si>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</si>
  <si>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</si>
  <si>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</si>
  <si>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</si>
  <si>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</si>
  <si>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</si>
  <si>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</si>
  <si>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</si>
  <si>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</si>
  <si>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</si>
  <si>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</si>
  <si>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</si>
  <si>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</si>
  <si>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</si>
  <si>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</si>
  <si>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</si>
  <si>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</si>
  <si>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</si>
  <si>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</si>
  <si>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</si>
  <si>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</si>
  <si>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</si>
  <si>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</si>
  <si>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</si>
  <si>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</si>
  <si>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</si>
  <si>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</si>
  <si>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</si>
  <si>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</si>
  <si>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</si>
  <si>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</si>
  <si>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</si>
  <si>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</si>
  <si>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</si>
  <si>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</si>
  <si>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</si>
  <si>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</si>
  <si>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</si>
  <si>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</si>
  <si>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</si>
  <si>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</si>
  <si>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</si>
  <si>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</si>
  <si>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</si>
  <si>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</si>
  <si>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</si>
  <si>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</si>
  <si>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</si>
  <si>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</si>
  <si>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</si>
  <si>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</si>
  <si>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</si>
  <si>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</si>
  <si>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</si>
  <si>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</si>
  <si>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</si>
  <si>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</si>
  <si>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</si>
  <si>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</si>
  <si>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</si>
  <si>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</si>
  <si>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</si>
  <si>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</si>
  <si>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</si>
  <si>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</si>
  <si>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</si>
  <si>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</si>
  <si>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</si>
  <si>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</si>
  <si>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</si>
  <si>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</si>
  <si>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</si>
  <si>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</si>
  <si>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</si>
  <si>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</si>
  <si>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</si>
  <si>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</si>
  <si>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</si>
  <si>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</si>
  <si>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</si>
  <si>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</si>
  <si>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</si>
  <si>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</si>
  <si>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</si>
  <si>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</si>
  <si>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</si>
  <si>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</si>
  <si>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</si>
  <si>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</si>
  <si>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</si>
  <si>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</si>
  <si>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</si>
  <si>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</si>
  <si>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</si>
  <si>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</si>
  <si>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</si>
  <si>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</si>
  <si>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</si>
  <si>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</si>
  <si>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</si>
  <si>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</si>
  <si>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</si>
  <si>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</si>
  <si>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</si>
  <si>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</si>
  <si>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</si>
  <si>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</si>
  <si>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</si>
  <si>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</si>
  <si>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</si>
  <si>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</si>
  <si>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</si>
  <si>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</si>
  <si>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</si>
  <si>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</si>
  <si>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</si>
  <si>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</si>
  <si>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</si>
  <si>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</si>
  <si>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</si>
  <si>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</si>
  <si>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</si>
  <si>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</si>
  <si>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</si>
  <si>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</si>
  <si>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</si>
  <si>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</si>
  <si>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</si>
  <si>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</si>
  <si>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</si>
  <si>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</si>
  <si>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</si>
  <si>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</si>
  <si>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</si>
  <si>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</si>
  <si>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</si>
  <si>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</si>
  <si>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</si>
  <si>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</si>
  <si>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</si>
  <si>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</si>
  <si>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</si>
  <si>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</si>
  <si>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</si>
  <si>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</si>
  <si>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</si>
  <si>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</si>
  <si>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</si>
  <si>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</si>
  <si>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</si>
  <si>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</si>
  <si>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</si>
  <si>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</si>
  <si>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</si>
  <si>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</si>
  <si>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</si>
  <si>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</si>
  <si>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</si>
  <si>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</si>
  <si>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</si>
  <si>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</si>
  <si>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</si>
  <si>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</si>
  <si>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</si>
  <si>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</si>
  <si>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</si>
  <si>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</si>
  <si>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</si>
  <si>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</si>
  <si>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</si>
  <si>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</si>
  <si>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</si>
  <si>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</si>
  <si>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</si>
  <si>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</si>
  <si>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</si>
  <si>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</si>
  <si>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</si>
  <si>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</si>
  <si>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</si>
  <si>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</si>
  <si>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</si>
  <si>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</si>
  <si>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</si>
  <si>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</si>
  <si>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</si>
  <si>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</si>
  <si>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</si>
  <si>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</si>
  <si>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</si>
  <si>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</si>
  <si>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</si>
  <si>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</si>
  <si>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</si>
  <si>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</si>
  <si>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</si>
  <si>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</si>
  <si>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</si>
  <si>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</si>
  <si>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</si>
  <si>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</si>
  <si>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</si>
  <si>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</si>
  <si>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</si>
  <si>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</si>
  <si>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</si>
  <si>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</si>
  <si>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</si>
  <si>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</si>
  <si>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</si>
  <si>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</si>
  <si>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</si>
  <si>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</si>
  <si>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</si>
  <si>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</si>
  <si>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</si>
  <si>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</si>
  <si>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</si>
  <si>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</si>
  <si>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</si>
  <si>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</si>
  <si>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</si>
  <si>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</si>
  <si>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</si>
  <si>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</si>
  <si>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</si>
  <si>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</si>
  <si>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</si>
  <si>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</si>
  <si>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</si>
  <si>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</si>
  <si>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</si>
  <si>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</si>
  <si>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</si>
  <si>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</si>
  <si>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</si>
  <si>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</si>
  <si>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</si>
  <si>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</si>
  <si>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</si>
  <si>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</si>
  <si>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</si>
  <si>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</si>
  <si>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</si>
  <si>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</si>
  <si>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</si>
  <si>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</si>
  <si>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</si>
  <si>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</si>
  <si>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</si>
  <si>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</si>
  <si>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</si>
  <si>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</si>
  <si>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</si>
  <si>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</si>
  <si>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</si>
  <si>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</si>
  <si>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</si>
  <si>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</si>
  <si>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</si>
  <si>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</si>
  <si>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</si>
  <si>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</si>
  <si>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</si>
  <si>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</si>
  <si>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</si>
  <si>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</si>
  <si>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</si>
  <si>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</si>
  <si>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</si>
  <si>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</si>
  <si>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</si>
  <si>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</si>
  <si>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</si>
  <si>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</si>
  <si>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</si>
  <si>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</si>
  <si>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</si>
  <si>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</si>
  <si>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</si>
  <si>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</si>
  <si>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</si>
  <si>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</si>
  <si>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</si>
  <si>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</si>
  <si>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</si>
  <si>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</si>
  <si>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</si>
  <si>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</si>
  <si>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</si>
  <si>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</si>
  <si>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</si>
  <si>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</si>
  <si>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</si>
  <si>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</si>
  <si>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</si>
  <si>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</si>
  <si>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</si>
  <si>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</si>
  <si>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</si>
  <si>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</si>
  <si>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</si>
  <si>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</si>
  <si>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</si>
  <si>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</si>
  <si>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</si>
  <si>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</si>
  <si>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</si>
  <si>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</si>
  <si>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</si>
  <si>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</si>
  <si>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</si>
  <si>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</si>
  <si>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</si>
  <si>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</si>
  <si>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</si>
  <si>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</si>
  <si>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</si>
  <si>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</si>
  <si>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</si>
  <si>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</si>
  <si>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</si>
  <si>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</si>
  <si>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</si>
  <si>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</si>
  <si>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</si>
  <si>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</si>
  <si>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</si>
  <si>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</si>
  <si>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</si>
  <si>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</si>
  <si>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</si>
  <si>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</si>
  <si>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</si>
  <si>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</si>
  <si>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</si>
  <si>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</si>
  <si>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</si>
  <si>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</si>
  <si>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</si>
  <si>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</si>
  <si>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</si>
  <si>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</si>
  <si>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</si>
  <si>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</si>
  <si>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</si>
  <si>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</si>
  <si>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</si>
  <si>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</si>
  <si>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</si>
  <si>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</si>
  <si>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</si>
  <si>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</si>
  <si>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</si>
  <si>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</si>
  <si>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</si>
  <si>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</si>
  <si>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</si>
  <si>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</si>
  <si>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</si>
  <si>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</si>
  <si>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</si>
  <si>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</si>
  <si>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</si>
  <si>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</si>
  <si>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</si>
  <si>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</si>
  <si>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</si>
  <si>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</si>
  <si>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</si>
  <si>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</si>
  <si>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</si>
  <si>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</si>
  <si>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</si>
  <si>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</si>
  <si>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</si>
  <si>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</si>
  <si>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</si>
  <si>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</si>
  <si>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</si>
  <si>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</si>
  <si>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</si>
  <si>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</si>
  <si>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</si>
  <si>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</si>
  <si>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</si>
  <si>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</si>
  <si>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</si>
  <si>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</si>
  <si>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</si>
  <si>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</si>
  <si>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</si>
  <si>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</si>
  <si>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</si>
  <si>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</si>
  <si>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</si>
  <si>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</si>
  <si>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</si>
  <si>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</si>
  <si>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</si>
  <si>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</si>
  <si>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</si>
  <si>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</si>
  <si>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</si>
  <si>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</si>
  <si>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</si>
  <si>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</si>
  <si>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</si>
  <si>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</si>
  <si>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</si>
  <si>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</si>
  <si>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</si>
  <si>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</si>
  <si>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</si>
  <si>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</si>
  <si>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</si>
  <si>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</si>
  <si>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</si>
  <si>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</si>
  <si>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</si>
  <si>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</si>
  <si>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</si>
  <si>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</si>
  <si>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</si>
  <si>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</si>
  <si>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</si>
  <si>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</si>
  <si>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</si>
  <si>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</si>
  <si>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</si>
  <si>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</si>
  <si>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</si>
  <si>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</si>
  <si>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</si>
  <si>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</si>
  <si>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</si>
  <si>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</si>
  <si>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</si>
  <si>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</si>
  <si>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</si>
  <si>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</si>
  <si>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</si>
  <si>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</si>
  <si>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</si>
  <si>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</si>
  <si>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</si>
  <si>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</si>
  <si>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</si>
  <si>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</si>
  <si>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</si>
  <si>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</si>
  <si>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</si>
  <si>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</si>
  <si>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</si>
  <si>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</si>
  <si>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</si>
  <si>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</si>
  <si>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</si>
  <si>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</si>
  <si>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</si>
  <si>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</si>
  <si>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</si>
  <si>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</si>
  <si>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</si>
  <si>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</si>
  <si>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</si>
  <si>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</si>
  <si>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</si>
  <si>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</si>
  <si>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</si>
  <si>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</si>
  <si>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</si>
  <si>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</si>
  <si>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</si>
  <si>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</si>
  <si>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</si>
  <si>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</si>
  <si>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</si>
  <si>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</si>
  <si>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</si>
  <si>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</si>
  <si>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</si>
  <si>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</si>
  <si>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</si>
  <si>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</si>
  <si>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</si>
  <si>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</si>
  <si>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</si>
  <si>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</si>
  <si>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</si>
  <si>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</si>
  <si>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</si>
  <si>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</si>
  <si>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</si>
  <si>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</si>
  <si>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</si>
  <si>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</si>
  <si>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</si>
  <si>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</si>
  <si>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</si>
  <si>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</si>
  <si>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</si>
  <si>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</si>
  <si>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</si>
  <si>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</si>
  <si>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</si>
  <si>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</si>
  <si>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</si>
  <si>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</si>
  <si>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</si>
  <si>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</si>
  <si>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</si>
  <si>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</si>
  <si>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</si>
  <si>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</si>
  <si>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</si>
  <si>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</si>
  <si>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</si>
  <si>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</si>
  <si>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</si>
  <si>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</si>
  <si>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</si>
  <si>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</si>
  <si>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</si>
  <si>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</si>
  <si>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</si>
  <si>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</si>
  <si>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</si>
  <si>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</si>
  <si>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</si>
  <si>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</si>
  <si>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</si>
  <si>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</si>
  <si>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</si>
  <si>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</si>
  <si>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</si>
  <si>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</si>
  <si>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</si>
  <si>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</si>
  <si>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</si>
  <si>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</si>
  <si>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</si>
  <si>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</si>
  <si>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</si>
  <si>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</si>
  <si>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</si>
  <si>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</si>
  <si>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</si>
  <si>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</si>
  <si>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</si>
  <si>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</si>
  <si>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</si>
  <si>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</si>
  <si>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</si>
  <si>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</si>
  <si>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</si>
  <si>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</si>
  <si>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</si>
  <si>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</si>
  <si>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</si>
  <si>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</si>
  <si>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</si>
  <si>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</si>
  <si>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</si>
  <si>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</si>
  <si>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</si>
  <si>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</si>
  <si>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</si>
  <si>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</si>
  <si>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</si>
  <si>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</si>
  <si>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</si>
  <si>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</si>
  <si>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</si>
  <si>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</si>
  <si>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</si>
  <si>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</si>
  <si>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</si>
  <si>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</si>
  <si>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</si>
  <si>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</si>
  <si>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</si>
  <si>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</si>
  <si>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</si>
  <si>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</si>
  <si>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</si>
  <si>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</si>
  <si>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</si>
  <si>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</si>
  <si>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</si>
  <si>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</si>
  <si>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</si>
  <si>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</si>
  <si>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</si>
  <si>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</si>
  <si>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</si>
  <si>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</si>
  <si>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</si>
  <si>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</si>
  <si>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</si>
  <si>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</si>
  <si>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</si>
  <si>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</si>
  <si>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</si>
  <si>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</si>
  <si>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</si>
  <si>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</si>
  <si>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</si>
  <si>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</si>
  <si>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</si>
  <si>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</si>
  <si>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</si>
  <si>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</si>
  <si>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</si>
  <si>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</si>
  <si>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</si>
  <si>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</si>
  <si>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</si>
  <si>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</si>
  <si>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</si>
  <si>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</si>
  <si>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</si>
  <si>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</si>
  <si>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</si>
  <si>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</si>
  <si>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</si>
  <si>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</si>
  <si>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</si>
  <si>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</si>
  <si>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</si>
  <si>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</si>
  <si>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</si>
  <si>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</si>
  <si>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</si>
  <si>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</si>
  <si>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</si>
  <si>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</si>
  <si>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</si>
  <si>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</si>
  <si>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</si>
  <si>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</si>
  <si>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</si>
  <si>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</si>
  <si>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</si>
  <si>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</si>
  <si>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</si>
  <si>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</si>
  <si>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</si>
  <si>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</si>
  <si>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</si>
  <si>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</si>
  <si>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</si>
  <si>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</si>
  <si>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</si>
  <si>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</si>
  <si>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</si>
  <si>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</si>
  <si>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</si>
  <si>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</si>
  <si>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</si>
  <si>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</si>
  <si>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</si>
  <si>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</si>
  <si>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</si>
  <si>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</si>
  <si>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</si>
  <si>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</si>
  <si>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</si>
  <si>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</si>
  <si>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</si>
  <si>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</si>
  <si>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</si>
  <si>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</si>
  <si>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</si>
  <si>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</si>
  <si>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</si>
  <si>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</si>
  <si>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</si>
  <si>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</si>
  <si>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</si>
  <si>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</si>
  <si>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</si>
  <si>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</si>
  <si>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</si>
  <si>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</si>
  <si>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</si>
  <si>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</si>
  <si>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</si>
  <si>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</si>
  <si>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</si>
  <si>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</si>
  <si>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</si>
  <si>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</si>
  <si>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</si>
  <si>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</si>
  <si>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</si>
  <si>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</si>
  <si>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</si>
  <si>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</si>
  <si>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</si>
  <si>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</si>
  <si>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</si>
  <si>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</si>
  <si>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</si>
  <si>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</si>
  <si>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</si>
  <si>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</si>
  <si>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</si>
  <si>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</si>
  <si>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</si>
  <si>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</si>
  <si>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</si>
  <si>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</si>
  <si>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</si>
  <si>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</si>
  <si>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</si>
  <si>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</si>
  <si>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</si>
  <si>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</si>
  <si>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</si>
  <si>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</si>
  <si>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</si>
  <si>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</si>
  <si>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</si>
  <si>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</si>
  <si>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</si>
  <si>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</si>
  <si>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</si>
  <si>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</si>
  <si>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</si>
  <si>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</si>
  <si>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</si>
  <si>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</si>
  <si>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</si>
  <si>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</si>
  <si>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</si>
  <si>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</si>
  <si>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</si>
  <si>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</si>
  <si>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</si>
  <si>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</si>
  <si>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</si>
  <si>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</si>
  <si>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</si>
  <si>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</si>
  <si>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</si>
  <si>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</si>
  <si>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</si>
  <si>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</si>
  <si>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</si>
  <si>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</si>
  <si>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</si>
  <si>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</si>
  <si>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</si>
  <si>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</si>
  <si>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</si>
  <si>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</si>
  <si>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</si>
  <si>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</si>
  <si>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</si>
  <si>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</si>
  <si>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</si>
  <si>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</si>
  <si>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</si>
  <si>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</si>
  <si>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</si>
  <si>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</si>
  <si>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</si>
  <si>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</si>
  <si>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</si>
  <si>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</si>
  <si>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</si>
  <si>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</si>
  <si>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</si>
  <si>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</si>
  <si>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</si>
  <si>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</si>
  <si>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</si>
  <si>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</si>
  <si>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</si>
  <si>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</si>
  <si>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</si>
  <si>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</si>
  <si>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</si>
  <si>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</si>
  <si>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</si>
  <si>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</si>
  <si>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</si>
  <si>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</si>
  <si>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</si>
  <si>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</si>
  <si>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</si>
  <si>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</si>
  <si>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</si>
  <si>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</si>
  <si>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</si>
  <si>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</si>
  <si>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</si>
  <si>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</si>
  <si>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</si>
  <si>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</si>
  <si>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</si>
  <si>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</si>
  <si>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</si>
  <si>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</si>
  <si>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</si>
  <si>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</si>
  <si>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</si>
  <si>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</si>
  <si>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</si>
  <si>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</si>
  <si>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</si>
  <si>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</si>
  <si>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</si>
  <si>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</si>
  <si>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</si>
  <si>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</si>
  <si>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</si>
  <si>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</si>
  <si>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</si>
  <si>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</si>
  <si>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</si>
  <si>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</si>
  <si>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</si>
  <si>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</si>
  <si>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</si>
  <si>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</si>
  <si>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</si>
  <si>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</si>
  <si>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</si>
  <si>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</si>
  <si>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</si>
  <si>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</si>
  <si>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</si>
  <si>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</si>
  <si>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</si>
  <si>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</si>
  <si>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</si>
  <si>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</si>
  <si>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</si>
  <si>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</si>
  <si>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</si>
  <si>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</si>
  <si>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</si>
  <si>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</si>
  <si>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</si>
  <si>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</si>
  <si>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</si>
  <si>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</si>
  <si>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</si>
  <si>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</si>
  <si>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</si>
  <si>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</si>
  <si>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</si>
  <si>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</si>
  <si>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</si>
  <si>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</si>
  <si>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</si>
  <si>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</si>
  <si>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</si>
  <si>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</si>
  <si>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</si>
  <si>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</si>
  <si>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</si>
  <si>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</si>
  <si>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</si>
  <si>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</si>
  <si>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</si>
  <si>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</si>
  <si>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</si>
  <si>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</si>
  <si>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</si>
  <si>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</si>
  <si>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</si>
  <si>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</si>
  <si>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</si>
  <si>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</si>
  <si>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</si>
  <si>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</si>
  <si>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</si>
  <si>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</si>
  <si>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</si>
  <si>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</si>
  <si>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</si>
  <si>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</si>
  <si>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</si>
  <si>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</si>
  <si>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</si>
  <si>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</si>
  <si>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</si>
  <si>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</si>
  <si>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</si>
  <si>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</si>
  <si>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</si>
  <si>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</si>
  <si>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</si>
  <si>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</si>
  <si>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</si>
  <si>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</si>
  <si>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</si>
  <si>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</si>
  <si>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</si>
  <si>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</si>
  <si>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</si>
  <si>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</si>
  <si>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</si>
  <si>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</si>
  <si>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</si>
  <si>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</si>
  <si>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</si>
  <si>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</si>
  <si>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</si>
  <si>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</si>
  <si>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</si>
  <si>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</si>
  <si>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</si>
  <si>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</si>
  <si>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</si>
  <si>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</si>
  <si>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</si>
  <si>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</si>
  <si>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</si>
  <si>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</si>
  <si>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</si>
  <si>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</si>
  <si>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</si>
  <si>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</si>
  <si>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</si>
  <si>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</si>
  <si>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</si>
  <si>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</si>
  <si>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</si>
  <si>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</si>
  <si>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</si>
  <si>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</si>
  <si>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</si>
  <si>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</si>
  <si>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</si>
  <si>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</si>
  <si>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</si>
  <si>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</si>
  <si>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</si>
  <si>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</si>
  <si>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</si>
  <si>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</si>
  <si>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</si>
  <si>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</si>
  <si>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</si>
  <si>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</si>
  <si>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</si>
  <si>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</si>
  <si>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</si>
  <si>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</si>
  <si>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</si>
  <si>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</si>
  <si>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</si>
  <si>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</si>
  <si>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</si>
  <si>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</si>
  <si>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</si>
  <si>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</si>
  <si>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</si>
  <si>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</si>
  <si>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</si>
  <si>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</si>
  <si>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</si>
  <si>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</si>
  <si>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</si>
  <si>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</si>
  <si>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</si>
  <si>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</si>
  <si>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</si>
  <si>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</si>
  <si>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</si>
  <si>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</si>
  <si>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</si>
  <si>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</si>
  <si>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</si>
  <si>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</si>
  <si>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</si>
  <si>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</si>
  <si>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</si>
  <si>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</si>
  <si>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</si>
  <si>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</si>
  <si>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</si>
  <si>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</si>
  <si>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</si>
  <si>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</si>
  <si>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</si>
  <si>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</si>
  <si>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</si>
  <si>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</si>
  <si>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</si>
  <si>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</si>
  <si>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</si>
  <si>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</si>
  <si>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</si>
  <si>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</si>
  <si>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</si>
  <si>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</si>
  <si>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</si>
  <si>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</si>
  <si>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</si>
  <si>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</si>
  <si>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</si>
  <si>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</si>
  <si>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</si>
  <si>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</si>
  <si>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</si>
  <si>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</si>
  <si>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</si>
  <si>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</si>
  <si>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</si>
  <si>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</si>
  <si>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</si>
  <si>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</si>
  <si>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</si>
  <si>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</si>
  <si>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</si>
  <si>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</si>
  <si>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</si>
  <si>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</si>
  <si>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</si>
  <si>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</si>
  <si>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</si>
  <si>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</si>
  <si>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</si>
  <si>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</si>
  <si>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</si>
  <si>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</si>
  <si>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</si>
  <si>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</si>
  <si>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</si>
  <si>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</si>
  <si>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</si>
  <si>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</si>
  <si>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</si>
  <si>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</si>
  <si>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</si>
  <si>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</si>
  <si>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</si>
  <si>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</si>
  <si>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</si>
  <si>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</si>
  <si>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</si>
  <si>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</si>
  <si>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</si>
  <si>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</si>
  <si>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</si>
  <si>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</si>
  <si>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</si>
  <si>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</si>
  <si>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</si>
  <si>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</si>
  <si>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</si>
  <si>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</si>
  <si>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</si>
  <si>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</si>
  <si>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</si>
  <si>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</si>
  <si>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</si>
  <si>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</si>
  <si>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</si>
  <si>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</si>
  <si>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</si>
  <si>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</si>
  <si>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</si>
  <si>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</si>
  <si>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</si>
  <si>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</si>
  <si>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</si>
  <si>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</si>
  <si>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</si>
  <si>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</si>
  <si>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</si>
  <si>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</si>
  <si>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</si>
  <si>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</si>
  <si>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</si>
  <si>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</si>
  <si>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</si>
  <si>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</si>
  <si>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</si>
  <si>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</si>
  <si>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</si>
  <si>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</si>
  <si>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</si>
  <si>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</si>
  <si>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</si>
  <si>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</si>
  <si>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</si>
  <si>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</si>
  <si>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</si>
  <si>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</si>
  <si>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</si>
  <si>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</si>
  <si>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</si>
  <si>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</si>
  <si>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</si>
  <si>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</si>
  <si>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</si>
  <si>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</si>
  <si>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</si>
  <si>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</si>
  <si>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</si>
  <si>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</si>
  <si>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</si>
  <si>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</si>
  <si>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</si>
  <si>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</si>
  <si>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</si>
  <si>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</si>
  <si>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</si>
  <si>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</si>
  <si>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</si>
  <si>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</si>
  <si>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</si>
  <si>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</si>
  <si>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</si>
  <si>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</si>
  <si>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</si>
  <si>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</si>
  <si>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</si>
  <si>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</si>
  <si>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</si>
  <si>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</si>
  <si>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</si>
  <si>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</si>
  <si>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</si>
  <si>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</si>
  <si>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</si>
  <si>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</si>
  <si>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</si>
  <si>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</si>
  <si>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</si>
  <si>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</si>
  <si>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</si>
  <si>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</si>
  <si>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</si>
  <si>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</si>
  <si>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</si>
  <si>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</si>
  <si>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</si>
  <si>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</si>
  <si>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</si>
  <si>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</si>
  <si>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</si>
  <si>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</si>
  <si>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</si>
  <si>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</si>
  <si>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</si>
  <si>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</si>
  <si>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</si>
  <si>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</si>
  <si>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</si>
  <si>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</si>
  <si>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</si>
  <si>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</si>
  <si>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</si>
  <si>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</si>
  <si>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</si>
  <si>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</si>
  <si>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</si>
  <si>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</si>
  <si>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</si>
  <si>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</si>
  <si>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</si>
  <si>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</si>
  <si>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</si>
  <si>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</si>
  <si>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</si>
  <si>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</si>
  <si>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</si>
  <si>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</si>
  <si>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</si>
  <si>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</si>
  <si>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</si>
  <si>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</si>
  <si>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</si>
  <si>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</si>
  <si>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</si>
  <si>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</si>
  <si>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</si>
  <si>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</si>
  <si>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</si>
  <si>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</si>
  <si>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</si>
  <si>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</si>
  <si>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</si>
  <si>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</si>
  <si>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</si>
  <si>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</si>
  <si>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</si>
  <si>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</si>
  <si>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</si>
  <si>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</si>
  <si>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</si>
  <si>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</si>
  <si>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</si>
  <si>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</si>
  <si>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</si>
  <si>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</si>
  <si>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</si>
  <si>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</si>
  <si>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</si>
  <si>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</si>
  <si>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</si>
  <si>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</si>
  <si>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</si>
  <si>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</si>
  <si>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</si>
  <si>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</si>
  <si>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</si>
  <si>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</si>
  <si>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</si>
  <si>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</si>
  <si>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</si>
  <si>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</si>
  <si>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</si>
  <si>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</si>
  <si>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</si>
  <si>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</si>
  <si>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</si>
  <si>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</si>
  <si>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</si>
  <si>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</si>
  <si>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</si>
  <si>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</si>
  <si>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</si>
  <si>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</si>
  <si>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</si>
  <si>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</si>
  <si>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</si>
  <si>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</si>
  <si>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</si>
  <si>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</si>
  <si>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</si>
  <si>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</si>
  <si>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</si>
  <si>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</si>
  <si>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</si>
  <si>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</si>
  <si>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</si>
  <si>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</si>
  <si>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</si>
  <si>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</si>
  <si>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</si>
  <si>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</si>
  <si>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</si>
  <si>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</si>
  <si>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</si>
  <si>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</si>
  <si>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</si>
  <si>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</si>
  <si>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</si>
  <si>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</si>
  <si>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</si>
  <si>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</si>
  <si>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</si>
  <si>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</si>
  <si>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</si>
  <si>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</si>
  <si>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</si>
  <si>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</si>
  <si>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</si>
  <si>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</si>
  <si>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</si>
  <si>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</si>
  <si>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</si>
  <si>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</si>
  <si>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</si>
  <si>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</si>
  <si>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</si>
  <si>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</si>
  <si>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</si>
  <si>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</si>
  <si>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</si>
  <si>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</si>
  <si>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</si>
  <si>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</si>
  <si>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</si>
  <si>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</si>
  <si>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</si>
  <si>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</si>
  <si>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</si>
  <si>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</si>
  <si>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</si>
  <si>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</si>
  <si>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</si>
  <si>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</si>
  <si>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</si>
  <si>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</si>
  <si>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</si>
  <si>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</si>
  <si>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</si>
  <si>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</si>
  <si>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</si>
  <si>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</si>
  <si>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</si>
  <si>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</si>
  <si>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</si>
  <si>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</si>
  <si>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</si>
  <si>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</si>
  <si>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</si>
  <si>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</si>
  <si>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</si>
  <si>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</si>
  <si>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</si>
  <si>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</si>
  <si>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</si>
  <si>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</si>
  <si>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</si>
  <si>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</si>
  <si>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</si>
  <si>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</si>
  <si>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</si>
  <si>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</si>
  <si>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</si>
  <si>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</si>
  <si>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</si>
  <si>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</si>
  <si>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</si>
  <si>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</si>
  <si>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</si>
  <si>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</si>
  <si>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</si>
  <si>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</si>
  <si>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</si>
  <si>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</si>
  <si>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</si>
  <si>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</si>
  <si>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</si>
  <si>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</si>
  <si>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</si>
  <si>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</si>
  <si>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</si>
  <si>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</si>
  <si>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</si>
  <si>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</si>
  <si>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</si>
  <si>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</si>
  <si>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</si>
  <si>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</si>
  <si>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</si>
  <si>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</si>
  <si>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</si>
  <si>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</si>
  <si>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</si>
  <si>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</si>
  <si>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</si>
  <si>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</si>
  <si>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</si>
  <si>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</si>
  <si>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</si>
  <si>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</si>
  <si>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</si>
  <si>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</si>
  <si>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</si>
  <si>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</si>
  <si>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</si>
  <si>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</si>
  <si>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</si>
  <si>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</si>
  <si>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</si>
  <si>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</si>
  <si>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</si>
  <si>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</si>
  <si>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</si>
  <si>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</si>
  <si>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</si>
  <si>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</si>
  <si>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</si>
  <si>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</si>
  <si>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</si>
  <si>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</si>
  <si>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</si>
  <si>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</si>
  <si>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</si>
  <si>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</si>
  <si>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</si>
  <si>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</si>
  <si>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</si>
  <si>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</si>
  <si>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</si>
  <si>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</si>
  <si>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</si>
  <si>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</si>
  <si>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</si>
  <si>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</si>
  <si>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</si>
  <si>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</si>
  <si>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</si>
  <si>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</si>
  <si>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</si>
  <si>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</si>
  <si>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</si>
  <si>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</si>
  <si>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</si>
  <si>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</si>
  <si>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</si>
  <si>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</si>
  <si>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</si>
  <si>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</si>
  <si>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</si>
  <si>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</si>
  <si>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</si>
  <si>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</si>
  <si>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</si>
  <si>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</si>
  <si>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</si>
  <si>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</si>
  <si>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</si>
  <si>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</si>
  <si>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</si>
  <si>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</si>
  <si>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</si>
  <si>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</si>
  <si>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</si>
  <si>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</si>
  <si>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</si>
  <si>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</si>
  <si>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</si>
  <si>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</si>
  <si>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</si>
  <si>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</si>
  <si>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</si>
  <si>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</si>
  <si>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</si>
  <si>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</si>
  <si>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</si>
  <si>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</si>
  <si>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</si>
  <si>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</si>
  <si>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</si>
  <si>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</si>
  <si>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</si>
  <si>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</si>
  <si>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</si>
  <si>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</si>
  <si>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</si>
  <si>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</si>
  <si>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</si>
  <si>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</si>
  <si>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</si>
  <si>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</si>
  <si>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</si>
  <si>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</si>
  <si>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</si>
  <si>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</si>
  <si>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</si>
  <si>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</si>
  <si>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</si>
  <si>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</si>
  <si>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</si>
  <si>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</si>
  <si>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</si>
  <si>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</si>
  <si>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</si>
  <si>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</si>
  <si>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</si>
  <si>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</si>
  <si>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</si>
  <si>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</si>
  <si>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</si>
  <si>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</si>
  <si>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</si>
  <si>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</si>
  <si>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</si>
  <si>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</si>
  <si>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</si>
  <si>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</si>
  <si>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</si>
  <si>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</si>
  <si>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</si>
  <si>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</si>
  <si>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</si>
  <si>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</si>
  <si>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</si>
  <si>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</si>
  <si>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</si>
  <si>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</si>
  <si>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</si>
  <si>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</si>
  <si>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</si>
  <si>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</si>
  <si>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</si>
  <si>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</si>
  <si>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</si>
  <si>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</si>
  <si>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</si>
  <si>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</si>
  <si>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</si>
  <si>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</si>
  <si>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</si>
  <si>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</si>
  <si>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</si>
  <si>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</si>
  <si>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</si>
  <si>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</si>
  <si>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</si>
  <si>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</si>
  <si>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</si>
  <si>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</si>
  <si>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</si>
  <si>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</si>
  <si>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</si>
  <si>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</si>
  <si>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</si>
  <si>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</si>
  <si>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</si>
  <si>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</si>
  <si>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</si>
  <si>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</si>
  <si>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</si>
  <si>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</si>
  <si>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</si>
  <si>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</si>
  <si>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</si>
  <si>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</si>
  <si>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</si>
  <si>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</si>
  <si>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</si>
  <si>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</si>
  <si>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</si>
  <si>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</si>
  <si>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</si>
  <si>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</si>
  <si>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</si>
  <si>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</si>
  <si>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</si>
  <si>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</si>
  <si>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</si>
  <si>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</si>
  <si>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</si>
  <si>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</si>
  <si>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</si>
  <si>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</si>
  <si>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</si>
  <si>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</si>
  <si>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</si>
  <si>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</si>
  <si>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</si>
  <si>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</si>
  <si>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</si>
  <si>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</si>
  <si>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</si>
  <si>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</si>
  <si>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</si>
  <si>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</si>
  <si>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</si>
  <si>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</si>
  <si>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</si>
  <si>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</si>
  <si>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</si>
  <si>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</si>
  <si>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</si>
  <si>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</si>
  <si>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</si>
  <si>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</si>
  <si>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</si>
  <si>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</si>
  <si>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</si>
  <si>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</si>
  <si>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</si>
  <si>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</si>
  <si>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</si>
  <si>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</si>
  <si>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</si>
  <si>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</si>
  <si>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</si>
  <si>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</si>
  <si>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</si>
  <si>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</si>
  <si>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</si>
  <si>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</si>
  <si>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</si>
  <si>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</si>
  <si>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</si>
  <si>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</si>
  <si>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</si>
  <si>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</si>
  <si>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</si>
  <si>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</si>
  <si>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</si>
  <si>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</si>
  <si>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</si>
  <si>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</si>
  <si>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</si>
  <si>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</si>
  <si>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</si>
  <si>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</si>
  <si>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</si>
  <si>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</si>
  <si>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</si>
  <si>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</si>
  <si>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</si>
  <si>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</si>
  <si>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</si>
  <si>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</si>
  <si>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</si>
  <si>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</si>
  <si>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</si>
  <si>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</si>
  <si>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</si>
  <si>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</si>
  <si>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</si>
  <si>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</si>
  <si>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</si>
  <si>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</si>
  <si>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</si>
  <si>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</si>
  <si>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</si>
  <si>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</si>
  <si>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</si>
  <si>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</si>
  <si>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</si>
  <si>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</si>
  <si>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</si>
  <si>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</si>
  <si>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</si>
  <si>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</si>
  <si>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</si>
  <si>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</si>
  <si>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</si>
  <si>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</si>
  <si>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</si>
  <si>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</si>
  <si>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</si>
  <si>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</si>
  <si>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</si>
  <si>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</si>
  <si>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</si>
  <si>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</si>
  <si>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</si>
  <si>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</si>
  <si>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</si>
  <si>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</si>
  <si>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</si>
  <si>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</si>
  <si>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</si>
  <si>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</si>
  <si>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</si>
  <si>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</si>
  <si>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</si>
  <si>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</si>
  <si>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</si>
  <si>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</si>
  <si>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</si>
  <si>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</si>
  <si>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</si>
  <si>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</si>
  <si>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</si>
  <si>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</si>
  <si>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</si>
  <si>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</si>
  <si>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</si>
  <si>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</si>
  <si>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</si>
  <si>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</si>
  <si>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</si>
  <si>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</si>
  <si>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</si>
  <si>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</si>
  <si>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</si>
  <si>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</si>
  <si>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</si>
  <si>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</si>
  <si>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</si>
  <si>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</si>
  <si>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</si>
  <si>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</si>
  <si>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</si>
  <si>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</si>
  <si>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</si>
  <si>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</si>
  <si>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</si>
  <si>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</si>
  <si>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</si>
  <si>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</si>
  <si>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</si>
  <si>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</si>
  <si>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</si>
  <si>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</si>
  <si>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</si>
  <si>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</si>
  <si>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</si>
  <si>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</si>
  <si>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</si>
  <si>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</si>
  <si>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</si>
  <si>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</si>
  <si>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</si>
  <si>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</si>
  <si>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</si>
  <si>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</si>
  <si>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</si>
  <si>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</si>
  <si>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</si>
  <si>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</si>
  <si>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</si>
  <si>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</si>
  <si>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</si>
  <si>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</si>
  <si>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</si>
  <si>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</si>
  <si>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</si>
  <si>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</si>
  <si>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</si>
  <si>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</si>
  <si>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</si>
  <si>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</si>
  <si>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</si>
  <si>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</si>
  <si>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</si>
  <si>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</si>
  <si>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</si>
  <si>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</si>
  <si>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</si>
  <si>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</si>
  <si>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</si>
  <si>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</si>
  <si>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</si>
  <si>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</si>
  <si>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</si>
  <si>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</si>
  <si>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</si>
  <si>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</si>
  <si>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</si>
  <si>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</si>
  <si>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</si>
  <si>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</si>
  <si>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</si>
  <si>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</si>
  <si>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</si>
  <si>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</si>
  <si>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</si>
  <si>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</si>
  <si>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</si>
  <si>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</si>
  <si>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</si>
  <si>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</si>
  <si>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</si>
  <si>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</si>
  <si>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</si>
  <si>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</si>
  <si>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</si>
  <si>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</si>
  <si>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</si>
  <si>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</si>
  <si>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</si>
  <si>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</si>
  <si>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</si>
  <si>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</si>
  <si>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</si>
  <si>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</si>
  <si>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</si>
  <si>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</si>
  <si>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</si>
  <si>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</si>
  <si>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</si>
  <si>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</si>
  <si>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</si>
  <si>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</si>
  <si>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</si>
  <si>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</si>
  <si>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</si>
  <si>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</si>
  <si>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</si>
  <si>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</si>
  <si>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</si>
  <si>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</si>
  <si>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</si>
  <si>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</si>
  <si>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</si>
  <si>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</si>
  <si>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</si>
  <si>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</si>
  <si>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</si>
  <si>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</si>
  <si>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</si>
  <si>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</si>
  <si>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</si>
  <si>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</si>
  <si>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</si>
  <si>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</si>
  <si>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</si>
  <si>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</si>
  <si>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</si>
  <si>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</si>
  <si>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</si>
  <si>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</si>
  <si>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</si>
  <si>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</si>
  <si>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</si>
  <si>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</si>
  <si>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</si>
  <si>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</si>
  <si>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</si>
  <si>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</si>
  <si>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</si>
  <si>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</si>
  <si>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</si>
  <si>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</si>
  <si>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</si>
  <si>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</si>
  <si>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</si>
  <si>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</si>
  <si>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</si>
  <si>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</si>
  <si>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</si>
  <si>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</si>
  <si>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</si>
  <si>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</si>
  <si>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</si>
  <si>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</si>
  <si>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</si>
  <si>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</si>
  <si>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</si>
  <si>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</si>
  <si>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</si>
  <si>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</si>
  <si>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</si>
  <si>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</si>
  <si>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</si>
  <si>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</si>
  <si>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</si>
  <si>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</si>
  <si>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</si>
  <si>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</si>
  <si>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</si>
  <si>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</si>
  <si>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</si>
  <si>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</si>
  <si>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</si>
  <si>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</si>
  <si>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</si>
  <si>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</si>
  <si>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</si>
  <si>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</si>
  <si>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</si>
  <si>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</si>
  <si>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</si>
  <si>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</si>
  <si>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</si>
  <si>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</si>
  <si>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</si>
  <si>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</si>
  <si>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</si>
  <si>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</si>
  <si>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</si>
  <si>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</si>
  <si>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</si>
  <si>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</si>
  <si>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</si>
  <si>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</si>
  <si>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</si>
  <si>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</si>
  <si>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</si>
  <si>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</si>
  <si>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</si>
  <si>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</si>
  <si>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</si>
  <si>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</si>
  <si>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</si>
  <si>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</si>
  <si>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</si>
  <si>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</si>
  <si>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</si>
  <si>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</si>
  <si>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</si>
  <si>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</si>
  <si>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</si>
  <si>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</si>
  <si>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</si>
  <si>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</si>
  <si>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</si>
  <si>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</si>
  <si>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</si>
  <si>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</si>
  <si>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</si>
  <si>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</si>
  <si>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</si>
  <si>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</si>
  <si>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</si>
  <si>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</si>
  <si>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</si>
  <si>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</si>
  <si>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</si>
  <si>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</si>
  <si>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</si>
  <si>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</si>
  <si>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</si>
  <si>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</si>
  <si>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</si>
  <si>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</si>
  <si>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</si>
  <si>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</si>
  <si>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</si>
  <si>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</si>
  <si>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</si>
  <si>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</si>
  <si>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</si>
  <si>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</si>
  <si>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</si>
  <si>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</si>
  <si>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</si>
  <si>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</si>
  <si>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</si>
  <si>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</si>
  <si>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</si>
  <si>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</si>
  <si>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</si>
  <si>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</si>
  <si>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</si>
  <si>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</si>
  <si>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</si>
  <si>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</si>
  <si>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</si>
  <si>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</si>
  <si>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</si>
  <si>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</si>
  <si>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</si>
  <si>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</si>
  <si>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</si>
  <si>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</si>
  <si>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</si>
  <si>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</si>
  <si>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</si>
  <si>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</si>
  <si>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</si>
  <si>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</si>
  <si>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</si>
  <si>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</si>
  <si>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</si>
  <si>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</si>
  <si>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</si>
  <si>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</si>
  <si>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</si>
  <si>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</si>
  <si>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</si>
  <si>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</si>
  <si>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</si>
  <si>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</si>
  <si>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</si>
  <si>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</si>
  <si>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</si>
  <si>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</si>
  <si>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</si>
  <si>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</si>
  <si>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</si>
  <si>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</si>
  <si>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</si>
  <si>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</si>
  <si>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</si>
  <si>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</si>
  <si>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</si>
  <si>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</si>
  <si>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</si>
  <si>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</si>
  <si>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</si>
  <si>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</si>
  <si>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</si>
  <si>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PCM-20251022-00002066</t>
  </si>
  <si>
    <t xml:space="preserve">EM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</si>
  <si>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</si>
  <si>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</si>
  <si>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</si>
  <si>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</si>
  <si>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</si>
  <si>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</si>
  <si>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</si>
  <si>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</si>
  <si>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 PCM-20251022-00002146</t>
  </si>
  <si>
    <t>EM team moved ETA: 60 min</t>
  </si>
  <si>
    <t>PCM-20251022-00002160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</si>
</sst>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4" fontId="26"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4" totalsRowShown="0" headerRowDxfId="31" dataDxfId="30" headerRowBorderDxfId="28" tableBorderDxfId="29">
  <autoFilter ref="A1:L5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289.98898622685374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9.4939975694433087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45952.937411921295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45952.937411921295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45952.937411921295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45952.937411921295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45952.937411921295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45952.937411921295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45952.937411921295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45952.937411921295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45952.937411921295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45952.937411921295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45952.937411921295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45952.937411921295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45952.937411921295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45952.937411921295</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45952.937411921295</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45952.937411921295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45952.937411921295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45952.937411921295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45952.937411921295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45952.937411921295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45952.937411921295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45952.937411921295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45952.937411921295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45952.937411921295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45952.937411921295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45952.937411921295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45952.937411921295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45952.937411921295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45952.937411921295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45952.937411921295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45952.937411921295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45952.937411921295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45952.937411921295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45952.937411921295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45952.937411921295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45952.937411921295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45952.937411921295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45952.937411921295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45952.937411921295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45952.937411921295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45952.937411921295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45952.937411921295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45952.937411921295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45952.937411921295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45952.937411921295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45952.937411921295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45952.937411921295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45952.937411921295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45952.937411921295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45952.937411921295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45952.937411921295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45952.937411921295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45952.937411921295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45952.937411921295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45952.937411921295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45952.937411921295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45952.937411921295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45952.937411921295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45952.937411921295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45952.937411921295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45952.937411921295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45952.937411921295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45952.937411921295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45952.937411921295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45952.937411921295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45952.937411921295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45952.937411921295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45952.937411921295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45952.937411921295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45952.937411921295</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45952.937411921295</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24C8D0AD-4360-4103-8C76-651978260E25}"/>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127.93757395833381</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8.4416364583303221</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45952.937411921295</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45952.937411921295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45952.937411921295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45952.937411921295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45952.937411921295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45952.937411921295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45952.937411921295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45952.937411921295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45952.937411921295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45952.937411921295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45952.937411921295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45952.937411921295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45952.937411921295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45952.937411921295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45952.937411921295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45952.937411921295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45952.937411921295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45952.937411921295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45952.937411921295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45952.937411921295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45952.937411921295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45952.937411921295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45952.937411921295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45952.937411921295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45952.937411921295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45952.937411921295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45952.937411921295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45952.937411921295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45952.937411921295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45952.937411921295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45952.937411921295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45952.937411921295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45952.937411921295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45952.937411921295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45952.937411921295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45952.937411921295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45952.937411921295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45952.937411921295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45952.937411921295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45952.937411921295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45952.937411921295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45952.937411921295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45952.937411921295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45952.937411921295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45952.937411921295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45952.937411921295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45952.937411921295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45952.937411921295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45952.937411921295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45952.937411921295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45952.937411921295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45952.937411921295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45952.937411921295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45952.937411921295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45952.937411921295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45952.937411921295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tabSelected="1" workbookViewId="0">
      <selection activeCell="A5" sqref="A5:X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9" ca="1" si="0">IFERROR(NOW()-F2,"-")</f>
        <v>45952.93741215278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45952.93741215278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45952.93741215278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45952.93741215278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45952.93741215278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45952.93741215278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45952.93741215278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45952.93741215278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45952.93741215278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45952.93741215278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45952.93741215278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45952.93741215278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45952.93741215278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45952.93741215278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45952.93741215278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45952.93741215278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45952.93741215278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45952.93741215278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45952.93741215278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45952.93741215278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45952.93741215278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45952.93741215278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45952.93741215278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45952.93741215278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45952.93741215278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45952.93741215278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45952.93741215278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45952.93741215278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45952.93741215278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45952.93741215278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45952.93741215278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45952.93741215278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45952.93741215278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45952.93741215278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45952.93741215278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45952.93741215278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45952.93741215278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45952.93741215278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45952.93741215278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45952.93741215278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45952.93741215278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45952.93741215278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45952.93741215278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45952.93741215278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45952.93741215278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45952.93741215278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45952.93741215278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45952.93741215278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45952.93741215278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45952.93741215278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45952.93741215278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45952.93741215278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45952.93741215278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45952.93741215278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45952.93741215278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45952.93741215278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45952.93741215278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45952.93741215278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45952.93741215278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45952.93741215278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45952.93741215278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45952.93741215278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45952.93741215278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45952.93741215278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45952.93741215278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45952.93741215278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45952.93741215278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45952.93741215278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45952.93741215278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45952.93741215278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45952.93741215278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45952.93741215278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45952.93741215278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45952.93741215278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45952.93741215278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45952.93741215278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45952.93741215278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45952.93741215278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45952.93741215278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45952.93741215278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45952.93741215278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45952.93741215278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45952.93741215278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45952.93741215278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45952.93741215278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45952.93741215278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45952.93741215278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45952.93741215278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45952.93741215278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45952.93741215278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45952.93741215278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45952.93741215278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45952.93741215278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45952.93741215278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45952.93741215278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45952.93741215278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45952.93741215278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45952.93741215278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45952.93741215278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45952.93741215278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45952.93741215278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45952.93741215278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45952.93741215278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45952.93741215278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45952.93741215278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45952.93741215278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45952.93741215278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45952.93741215278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45952.93741215278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45952.93741215278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45952.93741215278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45952.93741215278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45952.93741215278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45952.93741215278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45952.93741215278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45952.93741215278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45952.93741215278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45952.93741215278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45952.93741215278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45952.93741215278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45952.93741215278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45952.93741215278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45952.93741215278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45952.93741215278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45952.93741215278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45952.93741215278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45952.93741215278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45952.93741215278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45952.93741215278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45952.93741215278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45952.93741215278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45952.93741215278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45952.93741215278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45952.93741215278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45952.93741215278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45952.93741215278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45952.93741215278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45952.93741215278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45952.93741215278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45952.93741215278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45952.93741215278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45952.93741215278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45952.93741215278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45952.93741215278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45952.93741215278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45952.93741215278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45952.93741215278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45952.93741215278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45952.93741215278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45952.93741215278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45952.93741215278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45952.93741215278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45952.93741215278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45952.93741215278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45952.93741215278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45952.93741215278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45952.93741215278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45952.93741215278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45952.93741215278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45952.93741215278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45952.93741215278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45952.93741215278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45952.93741215278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45952.93741215278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45952.93741215278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45952.93741215278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45952.93741215278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45952.93741215278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45952.93741215278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45952.93741215278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45952.93741215278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45952.93741215278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45952.93741215278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45952.93741215278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45952.93741215278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45952.93741215278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45952.93741215278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45952.93741215278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45952.93741215278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45952.93741215278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45952.93741215278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45952.93741215278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45952.93741215278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45952.93741215278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45952.93741215278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45952.93741215278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45952.93741215278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45952.93741215278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45952.93741215278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45952.93741215278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45952.93741215278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45952.93741215278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45952.93741215278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45952.93741215278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45952.93741215278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45952.93741215278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45952.93741215278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45952.93741215278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45952.93741215278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45952.93741215278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45952.93741215278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45952.93741215278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45952.93741215278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45952.93741215278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45952.93741215278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45952.93741215278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45952.93741215278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45952.93741215278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45952.93741215278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45952.93741215278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45952.93741215278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45952.93741215278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45952.93741215278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45952.93741215278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45952.93741215278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45952.93741215278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45952.93741215278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45952.93741215278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45952.93741215278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45952.93741215278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45952.93741215278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45952.93741215278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45952.93741215278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45952.93741215278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45952.93741215278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45952.93741215278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45952.93741215278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45952.93741215278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45952.93741215278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45952.93741215278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45952.93741215278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45952.93741215278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45952.93741215278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45952.93741215278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45952.93741215278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45952.93741215278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45952.93741215278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45952.93741215278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45952.93741215278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45952.93741215278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45952.93741215278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45952.93741215278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45952.93741215278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45952.93741215278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45952.93741215278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45952.93741215278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45952.93741215278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45952.93741215278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45952.93741215278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45952.93741215278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45952.93741215278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45952.93741215278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45952.93741215278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45952.93741215278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45952.93741215278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45952.93741215278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45952.93741215278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45952.93741215278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45952.93741215278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45952.93741215278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45952.93741215278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45952.93741215278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45952.93741215278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45952.93741215278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45952.93741215278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45952.93741215278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45952.93741215278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45952.93741215278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45952.93741215278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45952.93741215278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45952.93741215278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45952.93741215278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45952.93741215278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45952.93741215278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45952.93741215278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45952.93741215278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45952.93741215278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45952.93741215278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45952.93741215278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45952.93741215278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45952.93741215278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45952.93741215278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45952.93741215278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45952.93741215278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45952.93741215278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45952.93741215278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45952.93741215278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45952.93741215278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45952.93741215278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45952.93741215278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45952.93741215278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45952.93741215278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45952.93741215278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45952.93741215278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45952.93741215278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45952.93741215278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45952.93741215278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45952.93741215278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45952.93741215278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45952.93741215278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45952.93741215278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45952.93741215278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45952.93741215278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45952.93741215278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45952.93741215278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45952.93741215278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45952.93741215278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45952.93741215278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45952.93741215278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45952.93741215278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45952.93741215278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45952.93741215278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45952.93741215278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45952.93741215278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45952.93741215278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45952.93741215278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45952.93741215278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45952.93741215278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45952.93741215278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45952.93741215278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45952.93741215278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45952.93741215278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45952.93741215278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45952.93741215278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45952.93741215278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45952.93741215278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45952.93741215278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45952.93741215278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45952.93741215278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45952.93741215278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45952.93741215278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45952.93741215278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45952.93741215278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45952.93741215278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45952.93741215278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45952.93741215278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45952.93741215278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45952.93741215278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45952.93741215278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45952.93741215278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45952.93741215278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45952.93741215278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45952.93741215278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45952.93741215278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45952.93741215278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45952.93741215278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45952.93741215278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45952.93741215278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45952.93741215278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45952.93741215278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45952.93741215278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45952.93741215278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45952.93741215278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45952.93741215278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45952.93741215278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45952.93741215278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45952.93741215278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45952.93741215278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45952.93741215278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45952.93741215278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45952.93741215278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45952.93741215278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45952.93741215278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45952.93741215278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45952.93741215278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45952.93741215278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45952.93741215278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45952.93741215278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45952.93741215278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45952.93741215278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45952.93741215278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45952.93741215278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45952.93741215278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45952.93741215278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45952.93741215278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45952.93741215278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45952.93741215278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45952.93741215278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45952.93741215278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45952.93741215278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45952.93741215278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45952.93741215278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45952.93741215278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45952.93741215278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45952.93741215278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45952.93741215278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45952.93741215278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45952.93741215278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45952.93741215278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45952.93741215278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45952.93741215278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45952.93741215278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45952.93741215278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45952.93741215278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45952.93741215278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45952.93741215278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45952.93741215278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45952.93741215278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45952.93741215278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45952.93741215278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45952.93741215278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45952.93741215278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45952.93741215278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45952.93741215278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45952.93741215278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45952.93741215278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45952.93741215278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45952.93741215278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45952.93741215278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45952.93741215278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45952.93741215278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45952.93741215278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45952.93741215278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45952.93741215278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45952.93741215278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45952.93741215278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45952.93741215278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45952.93741215278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45952.93741215278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45952.93741215278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45952.93741215278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45952.93741215278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45952.93741215278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45952.93741215278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45952.93741215278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45952.93741215278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45952.93741215278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45952.93741215278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45952.93741215278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45952.93741215278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45952.93741215278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45952.93741215278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45952.93741215278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45952.93741215278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45952.93741215278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45952.93741215278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45952.93741215278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45952.93741215278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45952.93741215278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45952.93741215278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45952.93741215278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45952.93741215278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45952.93741215278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45952.93741215278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45952.93741215278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45952.93741215278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45952.93741215278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45952.93741215278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45952.93741215278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45952.93741215278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45952.93741215278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45952.93741215278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45952.93741215278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45952.93741215278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45952.93741215278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45952.93741215278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45952.93741215278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45952.93741215278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45952.93741215278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45952.93741215278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45952.93741215278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45952.93741215278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45952.93741215278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45952.93741215278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45952.93741215278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45952.93741215278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45952.93741215278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45952.93741215278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45952.93741215278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45952.93741215278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45952.93741215278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45952.93741215278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45952.93741215278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45952.93741215278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45952.93741215278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45952.93741215278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45952.93741215278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45952.93741215278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45952.93741215278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45952.93741215278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45952.93741215278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45952.93741215278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45952.93741215278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45952.93741215278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45952.93741215278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45952.93741215278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45952.93741215278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45952.93741215278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45952.93741215278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45952.93741215278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45952.93741215278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45952.93741215278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45952.93741215278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45952.93741215278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45952.93741215278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45952.93741215278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45952.93741215278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45952.93741215278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45952.93741215278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45952.93741215278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45952.93741215278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45952.93741215278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45952.93741215278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45952.93741215278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45952.93741215278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45952.93741215278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45952.93741215278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45952.93741215278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45952.93741215278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45952.93741215278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45952.93741215278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45952.93741215278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45952.93741215278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45952.93741215278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45952.93741215278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45952.93741215278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45952.93741215278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45952.93741215278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45952.93741215278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45952.93741215278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45952.93741215278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45952.93741215278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45952.93741215278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45952.93741215278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45952.93741215278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45952.93741215278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45952.93741215278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45952.93741215278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45952.93741215278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45952.93741215278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45952.93741215278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45952.93741215278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45952.93741215278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45952.93741215278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45952.93741215278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45952.93741215278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45952.93741215278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45952.93741215278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45952.93741215278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45952.93741215278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45952.93741215278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45952.93741215278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45952.93741215278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45952.93741215278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45952.93741215278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45952.93741215278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45952.93741215278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45952.93741215278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45952.93741215278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45952.93741215278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45952.93741215278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45952.93741215278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45952.93741215278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45952.93741215278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45952.93741215278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45952.93741215278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45952.93741215278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45952.93741215278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45952.93741215278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45952.93741215278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45952.93741215278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45952.93741215278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45952.93741215278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45952.93741215278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45952.93741215278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45952.93741215278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45952.93741215278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45952.93741215278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45952.93741215278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45952.93741215278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45952.93741215278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45952.93741215278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45952.93741215278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45952.93741215278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45952.93741215278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45952.93741215278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45952.93741215278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45952.93741215278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45952.93741215278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45952.93741215278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45952.93741215278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45952.93741215278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45952.93741215278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45952.93741215278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45952.93741215278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45952.93741215278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45952.93741215278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45952.93741215278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45952.93741215278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45952.93741215278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45952.93741215278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45952.93741215278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45952.93741215278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45952.93741215278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45952.93741215278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45952.93741215278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45952.93741215278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45952.93741215278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45952.93741215278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45952.93741215278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45952.93741215278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45952.93741215278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45952.93741215278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45952.93741215278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45952.93741215278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45952.93741215278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45952.93741215278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45952.93741215278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45952.93741215278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45952.93741215278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45952.93741215278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45952.93741215278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45952.93741215278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45952.93741215278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45952.93741215278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45952.93741215278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45952.93741215278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45952.93741215278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45952.93741215278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45952.93741215278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45952.93741215278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45952.93741215278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45952.93741215278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45952.93741215278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45952.93741215278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45952.93741215278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45952.93741215278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45952.93741215278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45952.93741215278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45952.93741215278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45952.93741215278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45952.93741215278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45952.93741215278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45952.93741215278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45952.93741215278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45952.93741215278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45952.93741215278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45952.93741215278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45952.93741215278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45952.93741215278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45952.93741215278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45952.93741215278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45952.93741215278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45952.93741215278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45952.93741215278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45952.93741215278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45952.93741215278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45952.93741215278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45952.93741215278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45952.93741215278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45952.93741215278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45952.93741215278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45952.93741215278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45952.93741215278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45952.93741215278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45952.93741215278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45952.93741215278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45952.93741215278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45952.93741215278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45952.93741215278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45952.93741215278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45952.93741215278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45952.93741215278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45952.93741215278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45952.93741215278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45952.93741215278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45952.93741215278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45952.93741215278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45952.93741215278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45952.93741215278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45952.93741215278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45952.93741215278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45952.93741215278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45952.93741215278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45952.93741215278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45952.93741215278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45952.93741215278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45952.93741215278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45952.93741215278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45952.93741215278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45952.93741215278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45952.93741215278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45952.93741215278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45952.93741215278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45952.93741215278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45952.93741215278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45952.93741215278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45952.93741215278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45952.93741215278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45952.93741215278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45952.93741215278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45952.93741215278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45952.93741215278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45952.93741215278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45952.93741215278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45952.93741215278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45952.93741215278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45952.93741215278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45952.93741215278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45952.93741215278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45952.93741215278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45952.93741215278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45952.93741215278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45952.93741215278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45952.93741215278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45952.93741215278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45952.93741215278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45952.93741215278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45952.93741215278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45952.93741215278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45952.93741215278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45952.93741215278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45952.93741215278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45952.93741215278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45952.93741215278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45952.93741215278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45952.93741215278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45952.93741215278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45952.93741215278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45952.93741215278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45952.93741215278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45952.93741215278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45952.93741215278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45952.93741215278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45952.93741215278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45952.93741215278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45952.93741215278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45952.93741215278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45952.93741215278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45952.93741215278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45952.93741215278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45952.93741215278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45952.93741215278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45952.93741215278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45952.93741215278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45952.93741215278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45952.93741215278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45952.93741215278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45952.93741215278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45952.93741215278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45952.93741215278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45952.93741215278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45952.93741215278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45952.93741215278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45952.93741215278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45952.93741215278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45952.93741215278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45952.93741215278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45952.93741215278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45952.93741215278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45952.93741215278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45952.93741215278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45952.93741215278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45952.93741215278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45952.93741215278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45952.93741215278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45952.93741215278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45952.93741215278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45952.93741215278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45952.93741215278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45952.93741215278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45952.93741215278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45952.93741215278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45952.93741215278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45952.93741215278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45952.93741215278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45952.93741215278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45952.93741215278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45952.93741215278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45952.93741215278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45952.93741215278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45952.93741215278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45952.93741215278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45952.93741215278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45952.93741215278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45952.93741215278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45952.93741215278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45952.93741215278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45952.93741215278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45952.93741215278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45952.93741215278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45952.93741215278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45952.93741215278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45952.93741215278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45952.93741215278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45952.93741215278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45952.93741215278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45952.93741215278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45952.93741215278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45952.93741215278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45952.93741215278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45952.93741215278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45952.93741215278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45952.93741215278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45952.93741215278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45952.93741215278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45952.93741215278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45952.93741215278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45952.93741215278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45952.93741215278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45952.93741215278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45952.93741215278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45952.93741215278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45952.93741215278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45952.93741215278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45952.93741215278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45952.93741215278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45952.93741215278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45952.93741215278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45952.93741215278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45952.93741215278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45952.93741215278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45952.93741215278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45952.93741215278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45952.93741215278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45952.93741215278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45952.93741215278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45952.93741215278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45952.93741215278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45952.93741215278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45952.93741215278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45952.93741215278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45952.93741215278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45952.93741215278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45952.93741215278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45952.93741215278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45952.93741215278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45952.93741215278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45952.93741215278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45952.93741215278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45952.93741215278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45952.93741215278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45952.93741215278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45952.93741215278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45952.93741215278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45952.93741215278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45952.93741215278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45952.93741215278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45952.93741215278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45952.93741215278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45952.93741215278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45952.93741215278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45952.93741215278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45952.93741215278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45952.93741215278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45952.93741215278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45952.93741215278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45952.93741215278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45952.93741215278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45952.93741215278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45952.93741215278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45952.93741215278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45952.93741215278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45952.93741215278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45952.93741215278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45952.93741215278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45952.93741215278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45952.93741215278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45952.93741215278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45952.93741215278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45952.93741215278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45952.93741215278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45952.93741215278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45952.93741215278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45952.93741215278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45952.93741215278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45952.93741215278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45952.93741215278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45952.93741215278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45952.93741215278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45952.93741215278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45952.93741215278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45952.93741215278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45952.93741215278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45952.93741215278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45952.93741215278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45952.93741215278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45952.93741215278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45952.93741215278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45952.93741215278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45952.93741215278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45952.93741215278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45952.93741215278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45952.93741215278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45952.93741215278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45952.93741215278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45952.93741215278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45952.93741215278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45952.93741215278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45952.93741215278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45952.93741215278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45952.93741215278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45952.93741215278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45952.93741215278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45952.93741215278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45952.93741215278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45952.93741215278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45952.93741215278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45952.93741215278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45952.93741215278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45952.93741215278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45952.93741215278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45952.93741215278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45952.93741215278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45952.93741215278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45952.93741215278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45952.93741215278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45952.93741215278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45952.93741215278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45952.93741215278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45952.93741215278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45952.93741215278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45952.93741215278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45952.93741215278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45952.93741215278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45952.93741215278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45952.93741215278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45952.93741215278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45952.93741215278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45952.93741215278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45952.93741215278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45952.93741215278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45952.93741215278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45952.93741215278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45952.93741215278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45952.93741215278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45952.93741215278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45952.93741215278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45952.93741215278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45952.93741215278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45952.93741215278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45952.93741215278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45952.93741215278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45952.93741215278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45952.93741215278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45952.93741215278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45952.93741215278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45952.93741215278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45952.93741215278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45952.93741215278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45952.93741215278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45952.93741215278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45952.93741215278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45952.93741215278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45952.93741215278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45952.93741215278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45952.93741215278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45952.93741215278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45952.93741215278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45952.93741215278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45952.93741215278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45952.93741215278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45952.93741215278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45952.93741215278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45952.93741215278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45952.93741215278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45952.93741215278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45952.93741215278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45952.93741215278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45952.93741215278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45952.93741215278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45952.93741215278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45952.93741215278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45952.93741215278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45952.93741215278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45952.93741215278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45952.93741215278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45952.93741215278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45952.93741215278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45952.93741215278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45952.93741215278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45952.93741215278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45952.93741215278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45952.93741215278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45952.93741215278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45952.93741215278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45952.93741215278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45952.93741215278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45952.93741215278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45952.93741215278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45952.93741215278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45952.93741215278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45952.93741215278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45952.93741215278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45952.93741215278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45952.93741215278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45952.93741215278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45952.93741215278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45952.93741215278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45952.93741215278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45952.93741215278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45952.93741215278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45952.93741215278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45952.93741215278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45952.93741215278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45952.93741215278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45952.93741215278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45952.93741215278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45952.93741215278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45952.93741215278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45952.93741215278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45952.93741215278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45952.93741215278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45952.93741215278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45952.93741215278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45952.93741215278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45952.93741215278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45952.93741215278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45952.93741215278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45952.93741215278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45952.93741215278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45952.93741215278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45952.93741215278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45952.93741215278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45952.93741215278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45952.93741215278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45952.93741215278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45952.93741215278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45952.93741215278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45952.93741215278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45952.93741215278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45952.93741215278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45952.93741215278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45952.93741215278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45952.93741215278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45952.93741215278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45952.93741215278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45952.93741215278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45952.93741215278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45952.93741215278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45952.93741215278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45952.93741215278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45952.93741215278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45952.93741215278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45952.93741215278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45952.93741215278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45952.93741215278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45952.93741215278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45952.93741215278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45952.93741215278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45952.93741215278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45952.93741215278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45952.93741215278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45952.93741215278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45952.93741215278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45952.93741215278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45952.93741215278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45952.93741215278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45952.93741215278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45952.93741215278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45952.93741215278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45952.93741215278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45952.93741215278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45952.93741215278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45952.93741215278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45952.93741215278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45952.93741215278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45952.93741215278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45952.93741215278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45952.93741215278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45952.93741215278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45952.93741215278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45952.93741215278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45952.93741215278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45952.93741215278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45952.93741215278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45952.93741215278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45952.93741215278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45952.93741215278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45952.93741215278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45952.93741215278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45952.93741215278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45952.93741215278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45952.93741215278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45952.93741215278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45952.93741215278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45952.93741215278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45952.93741215278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45952.93741215278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45952.93741215278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45952.93741215278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45952.93741215278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45952.93741215278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45952.93741215278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45952.93741215278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45952.93741215278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45952.93741215278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45952.93741215278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45952.93741215278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45952.93741215278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45952.93741215278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45952.93741215278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45952.93741215278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45952.93741215278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45952.93741215278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45952.93741215278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45952.93741215278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45952.93741215278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45952.93741215278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45952.93741215278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45952.93741215278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45952.93741215278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45952.93741215278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45952.93741215278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45952.93741215278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45952.93741215278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45952.93741215278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45952.93741215278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45952.93741215278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45952.93741215278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45952.93741215278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45952.93741215278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45952.93741215278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45952.93741215278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45952.93741215278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45952.93741215278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45952.93741215278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45952.93741215278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45952.93741215278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45952.93741215278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45952.93741215278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45952.93741215278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45952.93741215278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45952.93741215278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45952.93741215278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45952.93741215278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45952.93741215278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45952.93741215278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45952.93741215278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45952.93741215278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45952.93741215278</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249.45669432869909</v>
      </c>
      <c r="H2" s="101">
        <v>45703.474768518521</v>
      </c>
      <c r="I2" s="98" t="str">
        <f>IFERROR(VLOOKUP(D2,DB!A:F,6,0),"")</f>
        <v>SCECO</v>
      </c>
      <c r="J2" s="98" t="str">
        <f>IFERROR(VLOOKUP(D2,DB!A:G,7,0),"")</f>
        <v>Dead</v>
      </c>
      <c r="K2" s="103" t="s">
        <v>39087</v>
      </c>
      <c r="L2" s="95" t="str">
        <f>IFERROR(VLOOKUP(D2,DB!A:I,9,0),"")</f>
        <v>Latis</v>
      </c>
    </row>
    <row r="3" spans="1:16" s="112" customFormat="1" ht="15" customHeight="1">
      <c r="A3" s="98" t="s">
        <v>39088</v>
      </c>
      <c r="B3" s="98" t="str">
        <f>IFERROR(VLOOKUP(D3,DB!A:K,11,0),"")</f>
        <v>R4</v>
      </c>
      <c r="C3" s="99">
        <v>2</v>
      </c>
      <c r="D3" s="95" t="s">
        <v>22468</v>
      </c>
      <c r="E3" s="100" t="s">
        <v>38998</v>
      </c>
      <c r="F3" s="101">
        <v>45952.85833333333</v>
      </c>
      <c r="G3" s="164">
        <f ca="1">IFERROR(NOW()-F3,"")</f>
        <v>7.9078587965341285E-2</v>
      </c>
      <c r="H3" s="101">
        <v>45952.920486111114</v>
      </c>
      <c r="I3" s="98" t="str">
        <f>IFERROR(VLOOKUP(D3,DB!A:F,6,0),"")</f>
        <v>Generator-SG</v>
      </c>
      <c r="J3" s="98" t="str">
        <f>IFERROR(VLOOKUP(D3,DB!A:G,7,0),"")</f>
        <v>Good</v>
      </c>
      <c r="K3" s="103" t="s">
        <v>39089</v>
      </c>
      <c r="L3" s="95" t="str">
        <f>IFERROR(VLOOKUP(D3,DB!A:I,9,0),"")</f>
        <v>Latis</v>
      </c>
    </row>
    <row r="4" spans="1:16" ht="15" customHeight="1">
      <c r="A4" s="121"/>
      <c r="B4" s="121" t="str">
        <f>IFERROR(VLOOKUP(D4,DB!A:K,11,0),"")</f>
        <v/>
      </c>
      <c r="C4" s="122"/>
      <c r="D4" s="95"/>
      <c r="E4" s="100"/>
      <c r="F4" s="125"/>
      <c r="G4" s="126">
        <f ca="1">IFERROR(NOW()-F4,"")</f>
        <v>45952.937411921295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45952.937411921295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45952.937411921295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45952.937411921295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45952.937411921295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45952.937411921295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45952.937411921295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45952.937411921295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45952.937411921295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45952.937411921295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45952.937411921295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45952.937411921295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45952.937411921295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45952.937411921295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45952.937411921295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45952.937411921295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45952.937411921295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45952.937411921295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45952.937411921295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45952.937411921295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45952.937411921295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45952.937411921295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45952.937411921295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45952.937411921295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45952.937411921295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45952.937411921295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45952.937411921295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45952.937411921295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45952.937411921295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45952.937411921295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45952.937411921295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45952.937411921295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45952.937411921295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45952.937411921295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45952.937411921295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45952.937411921295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45952.937411921295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45952.937411921295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45952.937411921295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45952.937411921295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45952.937411921295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45952.937411921295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45952.937411921295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45952.937411921295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45952.937411921295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45952.937411921295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45952.937411921295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45952.937411921295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45952.937411921295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45952.937411921295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45952.937411921295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45952.937411921295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45952.937411921295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45952.937411921295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45952.937411921295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45952.937411921295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45952.937411921295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45952.937411921295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45952.937411921295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45952.937411921295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45952.937411921295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45952.937411921295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45952.937411921295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45952.937411921295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45952.937411921295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45952.937411921295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45952.937411921295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45952.937411921295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45952.937411921295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45952.937411921295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45952.937411921295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45952.937411921295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45952.937411921295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45952.937411921295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45952.937411921295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45952.937411921295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45952.937411921295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45952.937411921295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45952.937411921295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45952.937411921295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45952.937411921295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45952.937411921295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45952.937411921295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45952.937411921295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45952.937411921295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45952.937411921295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45952.937411921295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45952.937411921295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45952.937411921295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45952.937411921295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45952.937411921295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45952.937411921295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45952.937411921295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45952.937411921295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45952.937411921295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45952.937411921295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45952.937411921295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45952.937411921295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45952.937411921295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45952.937411921295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45952.937411921295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45952.937411921295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45952.937411921295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45952.937411921295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45952.937411921295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45952.937411921295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45952.937411921295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45952.937411921295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45952.937411921295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45952.937411921295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45952.937411921295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45952.937411921295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45952.937411921295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45952.937411921295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45952.937411921295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45952.937411921295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45952.937411921295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45952.937411921295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45952.937411921295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45952.937411921295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45952.937411921295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45952.937411921295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45952.937411921295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45952.937411921295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45952.937411921295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45952.937411921295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45952.937411921295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45952.937411921295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45952.937411921295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45952.937411921295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45952.937411921295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45952.937411921295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45952.937411921295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45952.937411921295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45952.937411921295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45952.937411921295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45952.937411921295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45952.937411921295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45952.937411921295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45952.937411921295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45952.937411921295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45952.937411921295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45952.937411921295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45952.937411921295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45952.937411921295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45952.937411921295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45952.937411921295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45952.937411921295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45952.937411921295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45952.937411921295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45952.937411921295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45952.937411921295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45952.937411921295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45952.937411921295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45952.937411921295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45952.937411921295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45952.937411921295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45952.937411921295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45952.937411921295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45952.937411921295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45952.937411921295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45952.937411921295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45952.937411921295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45952.937411921295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45952.937411921295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45952.937411921295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45952.937411921295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45952.937411921295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45952.937411921295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45952.937411921295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45952.937411921295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45952.937411921295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45952.937411921295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45952.937411921295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45952.937411921295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45952.937411921295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45952.937411921295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45952.937411921295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45952.937411921295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45952.937411921295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45952.937411921295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45952.937411921295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45952.937411921295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45952.937411921295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45952.937411921295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45952.937411921295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45952.937411921295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45952.937411921295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45952.937411921295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45952.937411921295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45952.937411921295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45952.937411921295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45952.937411921295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45952.937411921295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45952.937411921295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45952.937411921295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45952.937411921295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45952.937411921295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45952.937411921295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45952.937411921295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45952.937411921295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45952.937411921295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45952.937411921295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45952.937411921295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45952.937411921295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45952.937411921295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45952.937411921295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45952.937411921295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45952.937411921295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45952.937411921295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45952.937411921295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45952.937411921295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45952.937411921295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45952.937411921295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45952.937411921295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45952.937411921295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45952.937411921295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45952.937411921295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45952.937411921295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45952.937411921295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45952.937411921295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45952.937411921295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45952.937411921295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45952.937411921295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45952.937411921295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45952.937411921295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45952.937411921295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45952.937411921295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45952.937411921295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45952.937411921295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45952.937411921295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45952.937411921295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45952.937411921295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45952.937411921295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45952.937411921295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45952.937411921295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45952.937411921295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45952.937411921295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45952.937411921295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45952.937411921295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45952.937411921295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45952.937411921295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45952.937411921295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45952.937411921295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45952.937411921295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45952.937411921295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45952.937411921295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45952.937411921295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45952.937411921295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45952.937411921295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45952.937411921295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45952.937411921295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45952.937411921295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45952.937411921295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45952.937411921295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45952.937411921295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45952.937411921295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45952.937411921295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45952.937411921295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45952.937411921295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45952.937411921295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45952.937411921295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45952.937411921295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45952.937411921295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45952.937411921295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45952.937411921295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45952.937411921295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45952.937411921295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45952.937411921295</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45952.937411921295</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61.105351736106968</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26.748534606478643</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8.1658378472202457</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4.2763008101828746</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2</v>
      </c>
      <c r="D6" s="154" t="s">
        <v>35492</v>
      </c>
      <c r="E6" s="154" t="s">
        <v>38998</v>
      </c>
      <c r="F6" s="155">
        <v>45952.901608796295</v>
      </c>
      <c r="G6" s="156">
        <f ca="1">IFERROR(NOW()-F6,"")</f>
        <v>3.5803124999802094E-2</v>
      </c>
      <c r="H6" s="155">
        <v>45952.894421296296</v>
      </c>
      <c r="I6" s="154" t="str">
        <f>IFERROR(VLOOKUP(D6,DB!A:F,6,0),"")</f>
        <v>SCECO</v>
      </c>
      <c r="J6" s="154" t="str">
        <f>IFERROR(VLOOKUP(D6,DB!A:G,7,0),"")</f>
        <v>Dead</v>
      </c>
      <c r="K6" s="154" t="s">
        <v>39099</v>
      </c>
      <c r="L6" s="154" t="str">
        <f>IFERROR(VLOOKUP(D6,DB!A:I,9,0),"")</f>
        <v>Latis</v>
      </c>
    </row>
    <row r="7" spans="1:13" ht="15">
      <c r="A7" s="154" t="s">
        <v>39100</v>
      </c>
      <c r="B7" s="154" t="str">
        <f>IFERROR(VLOOKUP(D7,DB!A:K,11,0),"")</f>
        <v>R5</v>
      </c>
      <c r="C7" s="154">
        <v>1</v>
      </c>
      <c r="D7" s="154" t="s">
        <v>32319</v>
      </c>
      <c r="E7" s="154" t="s">
        <v>38998</v>
      </c>
      <c r="F7" s="155">
        <v>45952.917233796295</v>
      </c>
      <c r="G7" s="156">
        <f ca="1">IFERROR(NOW()-F7,"")</f>
        <v>2.0178124999802094E-2</v>
      </c>
      <c r="H7" s="155">
        <v>45952.911099537036</v>
      </c>
      <c r="I7" s="154" t="str">
        <f>IFERROR(VLOOKUP(D7,DB!A:F,6,0),"")</f>
        <v>Generator-SG</v>
      </c>
      <c r="J7" s="154" t="str">
        <f>IFERROR(VLOOKUP(D7,DB!A:G,7,0),"")</f>
        <v>Vandalized</v>
      </c>
      <c r="K7" s="154" t="s">
        <v>39099</v>
      </c>
      <c r="L7" s="154" t="str">
        <f>IFERROR(VLOOKUP(D7,DB!A:I,9,0),"")</f>
        <v>Latis</v>
      </c>
    </row>
    <row r="8" spans="1:13" ht="15">
      <c r="A8" s="161"/>
      <c r="B8" s="161" t="str">
        <f>IFERROR(VLOOKUP(D8,DB!A:K,11,0),"")</f>
        <v/>
      </c>
      <c r="C8" s="161"/>
      <c r="D8" s="161"/>
      <c r="E8" s="161"/>
      <c r="F8" s="162"/>
      <c r="G8" s="163">
        <f ca="1">IFERROR(NOW()-F8,"")</f>
        <v>45952.937411921295</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45952.937411921295</v>
      </c>
      <c r="H9" s="162"/>
      <c r="I9" s="161" t="str">
        <f>IFERROR(VLOOKUP(D9,DB!A:F,6,0),"")</f>
        <v/>
      </c>
      <c r="J9" s="161" t="str">
        <f>IFERROR(VLOOKUP(D9,DB!A:G,7,0),"")</f>
        <v/>
      </c>
      <c r="K9" s="161"/>
      <c r="L9" s="161" t="str">
        <f>IFERROR(VLOOKUP(D9,DB!A:I,9,0),"")</f>
        <v/>
      </c>
    </row>
    <row r="10" spans="1:13" ht="15">
      <c r="A10" s="161"/>
      <c r="B10" s="161" t="str">
        <f>IFERROR(VLOOKUP(D10,DB!A:K,11,0),"")</f>
        <v/>
      </c>
      <c r="C10" s="161"/>
      <c r="D10" s="157"/>
      <c r="E10" s="161"/>
      <c r="F10" s="162"/>
      <c r="G10" s="163">
        <f ca="1">IFERROR(NOW()-F10,"")</f>
        <v>45952.937411921295</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45952.937411921295</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45952.937411921295</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45952.937411921295</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45952.937411921295</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45952.937411921295</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45952.937411921295</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45952.937411921295</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45952.937411921295</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45952.937411921295</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45952.937411921295</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45952.937411921295</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45952.937411921295</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45952.937411921295</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45952.937411921295</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45952.937411921295</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45952.937411921295</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45952.937411921295</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45952.937411921295</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45952.937411921295</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45952.937411921295</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45952.937411921295</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45952.937411921295</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45952.937411921295</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45952.937411921295</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45952.937411921295</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45952.937411921295</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45952.937411921295</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45952.937411921295</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45952.937411921295</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45952.937411921295</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45952.937411921295</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45952.937411921295</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45952.937411921295</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45952.937411921295</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45952.937411921295</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45952.937411921295</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45952.937411921295</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45952.937411921295</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45952.937411921295</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45952.937411921295</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45952.937411921295</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45952.937411921295</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45952.937411921295</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45952.937411921295</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45952.937411921295</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45952.937411921295</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45952.937411921295</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45952.937411921295</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45952.937411921295</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45952.937411921295</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45952.937411921295</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45952.937411921295</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45952.937411921295</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45952.937411921295</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45952.937411921295</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45952.937411921295</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45952.937411921295</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45952.937411921295</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45952.937411921295</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45952.937411921295</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45952.937411921295</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45952.937411921295</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45952.937411921295</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45952.937411921295</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45952.937411921295</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45952.937411921295</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45952.937411921295</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45952.937411921295</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45952.937411921295</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45952.937411921295</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45952.937411921295</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45952.937411921295</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45952.937411921295</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45952.937411921295</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45952.937411921295</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45952.937411921295</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45952.937411921295</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45952.937411921295</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45952.937411921295</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45952.937411921295</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45952.937411921295</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45952.937411921295</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45952.937411921295</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45952.937411921295</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45952.937411921295</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45952.937411921295</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45952.937411921295</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45952.937411921295</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45952.937411921295</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45952.937411921295</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45952.937411921295</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45952.937411921295</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45952.937411921295</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45952.937411921295</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45952.937411921295</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45952.937411921295</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45952.937411921295</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45952.937411921295</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45952.937411921295</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45952.937411921295</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45952.937411921295</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45952.937411921295</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45952.937411921295</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45952.937411921295</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45952.937411921295</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45952.937411921295</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45952.937411921295</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45952.937411921295</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45952.937411921295</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45952.937411921295</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45952.937411921295</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45952.937411921295</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45952.937411921295</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45952.937411921295</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45952.937411921295</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45952.937411921295</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45952.937411921295</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45952.937411921295</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45952.937411921295</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45952.937411921295</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45952.937411921295</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45952.937411921295</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45952.937411921295</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45952.937411921295</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45952.937411921295</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45952.937411921295</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45952.937411921295</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45952.937411921295</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45952.937411921295</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45952.937411921295</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45952.937411921295</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45952.937411921295</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45952.937411921295</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45952.937411921295</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45952.937411921295</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45952.937411921295</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45952.937411921295</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45952.937411921295</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45952.937411921295</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45952.937411921295</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45952.937411921295</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45952.937411921295</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45952.937411921295</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45952.937411921295</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45952.937411921295</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45952.937411921295</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45952.937411921295</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45952.937411921295</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45952.937411921295</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45952.937411921295</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45952.937411921295</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45952.937411921295</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45952.937411921295</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45952.937411921295</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45952.937411921295</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45952.937411921295</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45952.937411921295</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45952.937411921295</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45952.937411921295</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45952.937411921295</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45952.937411921295</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45952.937411921295</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45952.937411921295</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45952.937411921295</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45952.937411921295</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45952.937411921295</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45952.937411921295</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45952.937411921295</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45952.937411921295</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45952.937411921295</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45952.937411921295</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45952.937411921295</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45952.937411921295</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45952.937411921295</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45952.937411921295</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45952.937411921295</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45952.937411921295</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45952.937411921295</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45952.937411921295</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45952.937411921295</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45952.937411921295</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45952.937411921295</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45952.937411921295</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45952.937411921295</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45952.937411921295</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45952.937411921295</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45952.937411921295</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45952.937411921295</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45952.937411921295</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45952.937411921295</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45952.937411921295</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45952.937411921295</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45952.937411921295</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45952.937411921295</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45952.937411921295</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45952.937411921295</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45952.937411921295</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45952.937411921295</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45952.937411921295</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45952.937411921295</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45952.937411921295</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45952.937411921295</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45952.937411921295</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45952.937411921295</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45952.937411921295</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45952.937411921295</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45952.937411921295</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45952.937411921295</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45952.937411921295</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45952.937411921295</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45952.937411921295</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45952.937411921295</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45952.937411921295</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45952.937411921295</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45952.937411921295</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45952.937411921295</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45952.937411921295</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45952.937411921295</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45952.937411921295</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45952.937411921295</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45952.937411921295</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45952.937411921295</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45952.937411921295</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45952.937411921295</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45952.937411921295</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45952.937411921295</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45952.937411921295</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45952.937411921295</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45952.937411921295</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45952.937411921295</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45952.937411921295</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45952.937411921295</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45952.937411921295</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45952.937411921295</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45952.937411921295</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45952.937411921295</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45952.937411921295</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45952.937411921295</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45952.937411921295</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45952.937411921295</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45952.937411921295</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45952.937411921295</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45952.937411921295</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45952.937411921295</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45952.937411921295</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45952.937411921295</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45952.937411921295</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45952.937411921295</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45952.937411921295</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45952.937411921295</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45952.937411921295</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45952.937411921295</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45952.937411921295</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45952.937411921295</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45952.937411921295</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45952.937411921295</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45952.937411921295</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45952.937411921295</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45952.937411921295</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45952.937411921295</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45952.937411921295</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45952.937411921295</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45952.937411921295</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45952.937411921295</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45952.937411921295</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45952.937411921295</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45952.937411921295</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45952.937411921295</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45952.937411921295</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45952.937411921295</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45952.937411921295</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45952.937411921295</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45952.937411921295</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45952.937411921295</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45952.937411921295</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45952.937411921295</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45952.937411921295</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45952.937411921295</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45952.937411921295</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45952.937411921295</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45952.937411921295</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45952.937411921295</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45952.937411921295</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45952.937411921295</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45952.937411921295</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45952.937411921295</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45952.937411921295</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45952.937411921295</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45952.937411921295</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45952.937411921295</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45952.937411921295</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45952.937411921295</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45952.937411921295</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45952.937411921295</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45952.937411921295</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45952.937411921295</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45952.937411921295</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45952.937411921295</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45952.937411921295</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45952.937411921295</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45952.937411921295</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45952.937411921295</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45952.937411921295</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45952.937411921295</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45952.937411921295</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45952.937411921295</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45952.937411921295</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45952.937411921295</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45952.937411921295</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45952.937411921295</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45952.937411921295</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45952.937411921295</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45952.937411921295</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45952.937411921295</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45952.937411921295</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45952.937411921295</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45952.937411921295</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45952.937411921295</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45952.937411921295</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45952.937411921295</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45952.937411921295</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45952.937411921295</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45952.937411921295</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45952.937411921295</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45952.937411921295</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45952.937411921295</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45952.937411921295</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45952.937411921295</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45952.937411921295</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45952.937411921295</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45952.937411921295</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45952.937411921295</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45952.937411921295</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45952.937411921295</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45952.937411921295</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45952.937411921295</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45952.937411921295</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45952.937411921295</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45952.937411921295</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45952.937411921295</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45952.937411921295</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45952.937411921295</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45952.937411921295</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45952.937411921295</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45952.937411921295</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45952.937411921295</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45952.937411921295</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45952.937411921295</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45952.937411921295</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45952.937411921295</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45952.937411921295</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45952.937411921295</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45952.937411921295</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45952.937411921295</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45952.937411921295</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45952.937411921295</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45952.937411921295</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45952.937411921295</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45952.937411921295</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45952.937411921295</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45952.937411921295</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45952.937411921295</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45952.937411921295</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45952.937411921295</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45952.937411921295</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45952.937411921295</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45952.937411921295</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45952.937411921295</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45952.937411921295</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45952.937411921295</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45952.937411921295</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45952.937411921295</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45952.937411921295</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45952.937411921295</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45952.937411921295</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45952.937411921295</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45952.937411921295</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45952.937411921295</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45952.937411921295</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45952.937411921295</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45952.937411921295</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45952.937411921295</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45952.937411921295</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45952.937411921295</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45952.937411921295</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45952.937411921295</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45952.937411921295</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45952.937411921295</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45952.937411921295</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45952.937411921295</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45952.937411921295</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45952.937411921295</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45952.937411921295</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45952.937411921295</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45952.937411921295</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45952.937411921295</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45952.937411921295</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45952.937411921295</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45952.937411921295</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45952.937411921295</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45952.937411921295</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45952.937411921295</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45952.937411921295</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45952.937411921295</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45952.937411921295</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45952.937411921295</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45952.937411921295</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45952.937411921295</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45952.937411921295</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45952.937411921295</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45952.937411921295</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45952.937411921295</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45952.937411921295</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45952.937411921295</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45952.937411921295</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45952.937411921295</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45952.937411921295</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45952.937411921295</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45952.937411921295</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45952.937411921295</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45952.937411921295</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45952.937411921295</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45952.937411921295</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45952.937411921295</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45952.937411921295</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45952.937411921295</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45952.937411921295</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45952.937411921295</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45952.937411921295</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45952.937411921295</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45952.937411921295</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45952.937411921295</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45952.937411921295</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45952.937411921295</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45952.937411921295</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45952.937411921295</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45952.937411921295</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45952.937411921295</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45952.937411921295</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45952.937411921295</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45952.937411921295</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45952.937411921295</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45952.937411921295</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45952.937411921295</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45952.937411921295</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45952.937411921295</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45952.937411921295</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45952.937411921295</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45952.937411921295</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45952.937411921295</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45952.937411921295</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45952.937411921295</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45952.937411921295</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45952.937411921295</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45952.937411921295</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45952.937411921295</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45952.937411921295</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45952.937411921295</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45952.937411921295</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45952.937411921295</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45952.937411921295</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45952.937411921295</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45952.937411921295</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45952.937411921295</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45952.937411921295</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45952.937411921295</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45952.937411921295</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45952.937411921295</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45952.937411921295</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45952.937411921295</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45952.937411921295</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45952.937411921295</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45952.937411921295</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45952.937411921295</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45952.937411921295</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45952.937411921295</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45952.937411921295</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45952.937411921295</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45952.937411921295</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45952.937411921295</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45952.937411921295</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45952.937411921295</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45952.937411921295</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45952.937411921295</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45952.937411921295</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45952.937411921295</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45952.937411921295</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45952.937411921295</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45952.937411921295</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45952.937411921295</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45952.937411921295</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45952.937411921295</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45952.937411921295</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45952.937411921295</v>
      </c>
      <c r="H504" s="162"/>
      <c r="I504" s="161" t="str">
        <f>IFERROR(VLOOKUP(D504,DB!A:F,6,0),"")</f>
        <v/>
      </c>
      <c r="J504" s="161" t="str">
        <f>IFERROR(VLOOKUP(D504,DB!A:G,7,0),"")</f>
        <v/>
      </c>
      <c r="K504" s="161"/>
      <c r="L504" s="161" t="str">
        <f>IFERROR(VLOOKUP(D504,DB!A:I,9,0),"")</f>
        <v/>
      </c>
    </row>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14" ht="15"/>
    <row r="615" ht="15"/>
    <row r="617" ht="15"/>
    <row r="618" ht="15"/>
    <row r="619" ht="15"/>
    <row r="620" ht="15"/>
    <row r="622" ht="15"/>
    <row r="623" ht="15"/>
    <row r="630" ht="15"/>
    <row r="631" ht="15"/>
    <row r="632" ht="15"/>
    <row r="633" ht="15"/>
    <row r="634" ht="15"/>
    <row r="635" ht="15"/>
    <row r="638" ht="15"/>
    <row r="639" ht="15"/>
    <row r="640" ht="15"/>
    <row r="641" ht="15"/>
    <row r="642" ht="15"/>
    <row r="643" ht="15"/>
    <row r="644" ht="15"/>
    <row r="645" ht="15"/>
    <row r="646" ht="15"/>
    <row r="647" ht="15"/>
    <row r="648" ht="15"/>
    <row r="649"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5" ht="15"/>
    <row r="706" ht="15"/>
    <row r="743" ht="15"/>
    <row r="744" ht="15"/>
    <row r="745" ht="15"/>
    <row r="746" ht="15"/>
    <row r="747" ht="15"/>
    <row r="748" ht="15"/>
    <row r="749" ht="15"/>
    <row r="750" ht="15"/>
    <row r="751" ht="15"/>
    <row r="752"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1042" ht="15"/>
    <row r="1043" ht="15"/>
    <row r="1044" ht="15"/>
    <row r="1045" ht="15"/>
    <row r="1046" ht="15"/>
    <row r="1047"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7" ht="15"/>
    <row r="1118" ht="15"/>
    <row r="1120" ht="15"/>
    <row r="1121" ht="15"/>
    <row r="1122" ht="15"/>
    <row r="1123" ht="15"/>
    <row r="1124" ht="15"/>
    <row r="1125" ht="15"/>
    <row r="1126" ht="15"/>
    <row r="1128" ht="15"/>
    <row r="1129" ht="15"/>
    <row r="1130"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9" ht="15"/>
    <row r="1200" ht="15"/>
    <row r="1201" ht="15"/>
    <row r="1202" ht="15"/>
    <row r="1203" ht="15"/>
    <row r="1204" ht="15"/>
    <row r="1205" ht="15"/>
    <row r="1206" ht="15"/>
    <row r="1207" ht="15"/>
    <row r="1208" ht="15"/>
    <row r="1209" ht="15"/>
    <row r="1210" ht="15"/>
    <row r="1211" ht="15"/>
    <row r="1212" ht="15"/>
    <row r="1214" ht="15"/>
    <row r="1215" ht="15"/>
    <row r="1216" ht="15"/>
    <row r="1217" ht="15"/>
    <row r="1218" ht="15"/>
    <row r="1219" ht="15"/>
    <row r="1220" ht="15"/>
    <row r="1221" ht="15"/>
    <row r="1222" ht="15"/>
    <row r="1223" ht="15"/>
    <row r="1224" ht="15"/>
    <row r="1225"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65" ht="15"/>
    <row r="1266" ht="15"/>
    <row r="1269" ht="15"/>
    <row r="1270" ht="15"/>
    <row r="1271" ht="15"/>
    <row r="1272" ht="15"/>
    <row r="1273" ht="15"/>
    <row r="1274" ht="15"/>
    <row r="1275" ht="15"/>
    <row r="1276" ht="15"/>
    <row r="1279" ht="15"/>
    <row r="1280" ht="15"/>
    <row r="1281" ht="15"/>
    <row r="1282" ht="15"/>
    <row r="1283" ht="15"/>
    <row r="1284" ht="15"/>
    <row r="1285" ht="15"/>
    <row r="1286" ht="15"/>
    <row r="1287" ht="15"/>
    <row r="1288" ht="15"/>
    <row r="1289" ht="15"/>
    <row r="1290" ht="15"/>
    <row r="1292" ht="15"/>
    <row r="1293" ht="15"/>
    <row r="1294" ht="15"/>
    <row r="1297" ht="15"/>
    <row r="1299" ht="15"/>
    <row r="1301" ht="15"/>
    <row r="1304" ht="15"/>
    <row r="1305" ht="15"/>
    <row r="1306" ht="15"/>
    <row r="1308" ht="15"/>
    <row r="1310" ht="15"/>
    <row r="1311" ht="15"/>
    <row r="1312" ht="15"/>
    <row r="1313" ht="15"/>
    <row r="1314" ht="15"/>
    <row r="1316" ht="15"/>
    <row r="1317" ht="15"/>
    <row r="1318" ht="15"/>
    <row r="1319" ht="15"/>
    <row r="1321" ht="15"/>
    <row r="1323" ht="15"/>
    <row r="1324" ht="15"/>
    <row r="1326" ht="15"/>
    <row r="1327" ht="15"/>
  </sheetData>
  <dataValidations count="2">
    <dataValidation allowBlank="1" showInputMessage="1" showErrorMessage="1" sqref="E1" xr:uid="{920C6338-E771-4DAE-8C89-92A9093EA4DE}"/>
    <dataValidation type="list" allowBlank="1" showInputMessage="1" showErrorMessage="1" sqref="E2:E5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45952.937411921295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45952.937411921295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45952.937411921295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45952.937411921295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45952.937411921295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45952.937411921295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45952.937411921295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45952.937411921295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45952.937411921295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45952.937411921295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45952.937411921295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45952.937411921295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45952.937411921295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45952.937411921295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45952.937411921295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45952.937411921295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45952.937411921295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45952.937411921295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45952.937411921295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45952.937411921295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45952.937411921295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45952.937411921295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45952.937411921295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45952.937411921295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45952.937411921295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45952.937411921295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45952.937411921295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45952.937411921295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45952.937411921295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45952.937411921295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45952.937411921295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45952.937411921295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45952.937411921295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45952.937411921295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45952.937411921295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45952.937411921295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45952.937411921295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45952.937411921295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45952.937411921295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45952.937411921295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45952.937411921295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45952.937411921295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45952.937411921295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45952.937411921295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45952.937411921295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45952.937411921295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45952.937411921295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45952.937411921295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45952.937411921295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45952.937411921295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45952.937411921295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45952.937411921295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45952.937411921295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45952.937411921295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45952.937411921295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45952.937411921295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45952.937411921295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45952.937411921295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45952.937411921295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45952.937411921295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45952.937411921295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45952.937411921295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45952.937411921295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45952.937411921295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45952.937411921295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45952.937411921295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45952.937411921295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45952.937411921295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45952.937411921295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45952.937411921295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45952.937411921295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45952.937411921295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45952.937411921295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45952.937411921295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45952.937411921295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45952.937411921295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45952.937411921295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45952.937411921295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45952.937411921295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45952.937411921295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45952.937411921295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45952.937411921295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45952.937411921295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45952.937411921295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45952.937411921295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45952.937411921295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45952.937411921295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45952.937411921295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45952.937411921295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45952.937411921295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45952.937411921295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45952.937411921295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45952.937411921295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45952.937411921295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45952.937411921295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45952.937411921295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45952.937411921295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45952.937411921295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45952.937411921295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45952.937411921295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45952.937411921295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45952.937411921295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45952.937411921295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45952.937411921295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45952.937411921295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45952.937411921295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45952.937411921295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45952.937411921295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45952.937411921295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45952.937411921295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45952.937411921295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45952.937411921295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45952.937411921295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45952.937411921295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45952.937411921295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45952.937411921295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45952.937411921295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45952.937411921295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45952.937411921295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45952.937411921295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45952.937411921295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45952.937411921295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45952.937411921295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45952.937411921295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45952.937411921295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45952.937411921295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45952.937411921295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45952.937411921295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45952.937411921295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45952.937411921295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45952.937411921295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45952.937411921295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45952.937411921295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45952.937411921295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45952.937411921295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45952.937411921295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45952.937411921295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45952.937411921295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45952.937411921295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45952.937411921295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45952.937411921295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45952.937411921295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45952.937411921295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45952.937411921295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45952.937411921295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45952.937411921295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45952.937411921295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45952.937411921295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45952.937411921295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45952.937411921295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45952.937411921295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45952.937411921295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45952.937411921295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45952.937411921295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45952.937411921295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45952.937411921295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45952.937411921295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45952.937411921295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45952.937411921295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45952.937411921295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45952.937411921295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45952.937411921295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45952.937411921295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45952.937411921295</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45952.937411921295</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45952.937411921295</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45952.937411921295</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2025-10-22T19:31:50Z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